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J:\marketing_zal\Interní\DOKUMENTY na WEB\Dokumenty na WEB CZ\Povinně uveřejňované informace\Povinně zveřejňované informace Citfin, Finanční trhy, a.s\2024\"/>
    </mc:Choice>
  </mc:AlternateContent>
  <xr:revisionPtr revIDLastSave="0" documentId="8_{BEB1EA9B-D418-477C-95FE-B8B09BA85AE6}" xr6:coauthVersionLast="47" xr6:coauthVersionMax="47" xr10:uidLastSave="{00000000-0000-0000-0000-000000000000}"/>
  <bookViews>
    <workbookView xWindow="1425" yWindow="1425" windowWidth="21600" windowHeight="11385" tabRatio="793"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IP1" sheetId="3" r:id="rId11"/>
    <sheet name="IF IP2" sheetId="4" r:id="rId12"/>
    <sheet name="IF IP3" sheetId="5" r:id="rId13"/>
    <sheet name="IF IP4" sheetId="6" r:id="rId14"/>
    <sheet name="IF ESG" sheetId="31" r:id="rId15"/>
    <sheet name="IF O1" sheetId="32" r:id="rId16"/>
    <sheet name="IF O2" sheetId="33"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33" l="1"/>
  <c r="B2" i="33"/>
  <c r="E7" i="32"/>
  <c r="B2" i="32"/>
  <c r="D24" i="2"/>
  <c r="F76" i="8" l="1"/>
  <c r="F66" i="8"/>
  <c r="F63" i="8"/>
  <c r="D60" i="8"/>
  <c r="D42" i="8"/>
  <c r="E20" i="2" l="1"/>
  <c r="E18" i="2"/>
  <c r="E16" i="2"/>
  <c r="D7" i="29"/>
  <c r="D7" i="30"/>
  <c r="D7" i="7"/>
  <c r="F9" i="8"/>
  <c r="E7" i="2"/>
  <c r="D7" i="23"/>
  <c r="D8" i="24"/>
  <c r="D7" i="20"/>
  <c r="B2" i="31"/>
  <c r="D7" i="31" l="1"/>
  <c r="C7" i="6" l="1"/>
  <c r="E8" i="5"/>
  <c r="D8" i="4"/>
  <c r="F9" i="3"/>
  <c r="B2" i="24" l="1"/>
  <c r="B2" i="23"/>
  <c r="B2" i="2"/>
  <c r="B2" i="8"/>
  <c r="B2" i="7"/>
  <c r="B2" i="29"/>
  <c r="B2" i="30"/>
  <c r="B2" i="3"/>
  <c r="B2" i="4"/>
  <c r="B2" i="5"/>
  <c r="B2" i="6"/>
  <c r="B2" i="20"/>
  <c r="B2" i="21"/>
</calcChain>
</file>

<file path=xl/sharedStrings.xml><?xml version="1.0" encoding="utf-8"?>
<sst xmlns="http://schemas.openxmlformats.org/spreadsheetml/2006/main" count="672" uniqueCount="486">
  <si>
    <t>a</t>
  </si>
  <si>
    <t>b</t>
  </si>
  <si>
    <t>c</t>
  </si>
  <si>
    <t>d</t>
  </si>
  <si>
    <t>e</t>
  </si>
  <si>
    <t>IF IP1</t>
  </si>
  <si>
    <t>IF IP2</t>
  </si>
  <si>
    <t>IF IP3</t>
  </si>
  <si>
    <t>IF IP4</t>
  </si>
  <si>
    <t>Kapitálové požadavky</t>
  </si>
  <si>
    <t>Požadavek dle fixních režijních nákladů</t>
  </si>
  <si>
    <t>Volný text</t>
  </si>
  <si>
    <t>IF O1</t>
  </si>
  <si>
    <t>IF O2</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</si>
  <si>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</si>
  <si>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</si>
  <si>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</si>
  <si>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</si>
  <si>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</si>
  <si>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</si>
  <si>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</si>
  <si>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</si>
  <si>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</si>
  <si>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</si>
  <si>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</si>
  <si>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</si>
  <si>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</si>
  <si>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</si>
  <si>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</si>
  <si>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</si>
  <si>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</si>
  <si>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</si>
  <si>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</si>
  <si>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</si>
  <si>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</si>
  <si>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</si>
  <si>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</si>
  <si>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</si>
  <si>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</si>
  <si>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</si>
  <si>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</si>
  <si>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</si>
  <si>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</si>
  <si>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</si>
  <si>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</si>
  <si>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</si>
  <si>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</si>
  <si>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</si>
  <si>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</si>
  <si>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</si>
  <si>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</si>
  <si>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</si>
  <si>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</si>
  <si>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</si>
  <si>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</si>
  <si>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</si>
  <si>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</si>
  <si>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</si>
  <si>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</si>
  <si>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</si>
  <si>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</si>
  <si>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</si>
  <si>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</si>
  <si>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</si>
  <si>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</si>
  <si>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</si>
  <si>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</si>
  <si>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</si>
  <si>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</si>
  <si>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</si>
  <si>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</si>
  <si>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</si>
  <si>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</si>
  <si>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</si>
  <si>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</si>
  <si>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</si>
  <si>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</si>
  <si>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</si>
  <si>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</si>
  <si>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</si>
  <si>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</si>
  <si>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</si>
  <si>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</si>
  <si>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</si>
  <si>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</si>
  <si>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</si>
  <si>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</si>
  <si>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</si>
  <si>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</si>
  <si>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</si>
  <si>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</si>
  <si>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</si>
  <si>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</si>
  <si>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</si>
  <si>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</si>
  <si>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</si>
  <si>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</si>
  <si>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</si>
  <si>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</si>
  <si>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</si>
  <si>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</si>
  <si>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</si>
  <si>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</si>
  <si>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</si>
  <si>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</si>
  <si>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</si>
  <si>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</si>
  <si>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</si>
  <si>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</si>
  <si>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</si>
  <si>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</si>
  <si>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</si>
  <si>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</si>
  <si>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</si>
  <si>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</si>
  <si>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</si>
  <si>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</si>
  <si>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</si>
  <si>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</si>
  <si>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</si>
  <si>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</si>
  <si>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</si>
  <si>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</si>
  <si>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</si>
  <si>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</si>
  <si>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</si>
  <si>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</si>
  <si>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</si>
  <si>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</si>
  <si>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</si>
  <si>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</si>
  <si>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</si>
  <si>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</si>
  <si>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</si>
  <si>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</si>
  <si>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</si>
  <si>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</si>
  <si>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</si>
  <si>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</si>
  <si>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</si>
  <si>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</si>
  <si>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</si>
  <si>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</si>
  <si>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</si>
  <si>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</si>
  <si>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</si>
  <si>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</si>
  <si>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</si>
  <si>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</si>
  <si>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</si>
  <si>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</si>
  <si>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</si>
  <si>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</si>
  <si>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</si>
  <si>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</si>
  <si>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</si>
  <si>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</si>
  <si>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</si>
  <si>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</si>
  <si>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</si>
  <si>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</si>
  <si>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</si>
  <si>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</si>
  <si>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</si>
  <si>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</si>
  <si>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</si>
  <si>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</si>
  <si>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</si>
  <si>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</si>
  <si>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</si>
  <si>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</si>
  <si>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</si>
  <si>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</si>
  <si>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</si>
  <si>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</si>
  <si>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</si>
  <si>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</si>
  <si>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</si>
  <si>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</si>
  <si>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</si>
  <si>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</si>
  <si>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</si>
  <si>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</si>
  <si>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</si>
  <si>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</si>
  <si>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</si>
  <si>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</si>
  <si>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</si>
  <si>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</si>
  <si>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</si>
  <si>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</si>
  <si>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</si>
  <si>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</si>
  <si>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</si>
  <si>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</si>
  <si>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</si>
  <si>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</si>
  <si>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</si>
  <si>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</si>
  <si>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</si>
  <si>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</si>
  <si>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</si>
  <si>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</si>
  <si>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</si>
  <si>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</si>
  <si>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</si>
  <si>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</si>
  <si>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</si>
  <si>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</si>
  <si>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48 písm. b) nařízení EP a Rady (EU) č. 2019/2033 (IFR)</t>
  </si>
  <si>
    <t>čl. 48 písm. c) nařízení EP a Rady (EU) č. 2019/2033 (IFR)</t>
  </si>
  <si>
    <t>Křížový odkaz na EU IF CC1 (**)</t>
  </si>
  <si>
    <t>Typ nástroje (typy upřesní každá jurisdikce) (*) (**)</t>
  </si>
  <si>
    <t>Informace o odměňování - část první</t>
  </si>
  <si>
    <t>Informace o odměňování - část druhá</t>
  </si>
  <si>
    <t>Odměňování</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</si>
  <si>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</si>
  <si>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</si>
  <si>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</si>
  <si>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</si>
  <si>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</si>
  <si>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</si>
  <si>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</si>
  <si>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</si>
  <si>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</si>
  <si>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</si>
  <si>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</si>
  <si>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</si>
  <si>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</si>
  <si>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</si>
  <si>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</si>
  <si>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</si>
  <si>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</si>
  <si>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</si>
  <si>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</si>
  <si>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</si>
  <si>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</si>
  <si>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</si>
  <si>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</si>
  <si>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</si>
  <si>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</si>
  <si>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</si>
  <si>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</si>
  <si>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</si>
  <si>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</si>
  <si>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</si>
  <si>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</si>
  <si>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</si>
  <si>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</si>
  <si>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</si>
  <si>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</si>
  <si>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</si>
  <si>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</si>
  <si>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</si>
  <si>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</si>
  <si>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</si>
  <si>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</si>
  <si>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</si>
  <si>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</si>
  <si>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</si>
  <si>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</si>
  <si>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</si>
  <si>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</si>
  <si>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</si>
  <si>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</si>
  <si>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</si>
  <si>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</si>
  <si>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</si>
  <si>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</si>
  <si>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</si>
  <si>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</si>
  <si>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</si>
  <si>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</si>
  <si>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</si>
  <si>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</si>
  <si>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</si>
  <si>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</si>
  <si>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</si>
  <si>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</si>
  <si>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</si>
  <si>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</si>
  <si>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</si>
  <si>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</si>
  <si>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</si>
  <si>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</si>
  <si>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</si>
  <si>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</si>
  <si>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</si>
  <si>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</si>
  <si>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</si>
  <si>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</si>
  <si>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</si>
  <si>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</si>
  <si>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</si>
  <si>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</si>
  <si>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</si>
  <si>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</si>
  <si>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</si>
  <si>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</si>
  <si>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</si>
  <si>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</si>
  <si>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</si>
  <si>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</si>
  <si>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</si>
  <si>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</si>
  <si>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</si>
  <si>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</si>
  <si>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</si>
  <si>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</si>
  <si>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</si>
  <si>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</si>
  <si>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</si>
  <si>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</si>
  <si>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</si>
  <si>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</si>
  <si>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</si>
  <si>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</si>
  <si>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</si>
  <si>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</si>
  <si>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</si>
  <si>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</si>
  <si>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</si>
  <si>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</si>
  <si>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</si>
  <si>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</si>
  <si>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</si>
  <si>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</si>
  <si>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</si>
  <si>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Byl zřízen výbor pro rizika  -  ano/ne (komentář proč ne (**))</t>
  </si>
  <si>
    <t>Výše (*)</t>
  </si>
  <si>
    <t xml:space="preserve">Kmenový kapitál tier 1: nástroje a rezervy (**)                                     </t>
  </si>
  <si>
    <r>
      <t>Položka (</t>
    </r>
    <r>
      <rPr>
        <b/>
        <vertAlign val="superscript"/>
        <sz val="11"/>
        <rFont val="Calibri"/>
        <family val="2"/>
        <scheme val="minor"/>
      </rPr>
      <t>1</t>
    </r>
    <r>
      <rPr>
        <b/>
        <sz val="11"/>
        <rFont val="Calibri"/>
        <family val="2"/>
        <scheme val="minor"/>
      </rPr>
      <t>)</t>
    </r>
  </si>
  <si>
    <t>(1) Není-li položka relevantní, uveďte „nepoužije se“.</t>
  </si>
  <si>
    <t>Částka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</si>
  <si>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</si>
  <si>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</si>
  <si>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</si>
  <si>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Není relevantví</t>
  </si>
  <si>
    <t xml:space="preserve">Citfin - Finanční trhy, a.s. </t>
  </si>
  <si>
    <t>ANO</t>
  </si>
  <si>
    <t>NE</t>
  </si>
  <si>
    <t>Společnost Citfin je v souladu se svou obchodní strategií orientována na málo rizikové činnosti. Tolerance k riziku stanovená Představenstvem je definována do výše minima ze dvou složek. První složkou je nadlimitní kapitál, což je rozdíl mezi výší regulatorního kapitálu oproti limitu minimální výše regulatorního kapitálu. Druhou složkou je rozdíl mezi výší regulatorního kapitálu a souhrnem kapitálových požadavků včetně rezerv (tedy spotřebovaným kapitálem ve variantě standardního přístupu a vnitřně stanoveného kapitálu).
Řízení rizik je přímo podřízenou složkou Představenstva a je nezávislé na všech ostatních složkách instituce. Společnost preferuje riziko ušlého výdělku před rizikem ztráty aktiv. Celý risk management je založen na prevenci, tj. na denním sledování dodržování předepsaných limitů a regulatorních ukazatelů, sledování čerpání nákladů a výnosů. Potřebné korekce lze realizovant bezodkladně, třeba i na denní bázi.</t>
  </si>
  <si>
    <t>Riziko koncentrace je mitigováno soustavou limitů vůči spolupracujícím bankám a klientům společnosti. Limity vůči bankám jsou determinovány velikostí regulatorního kapitálu a ratingem bank. Systém limitů vůči klientům je determinován soustavou ratingů uplatňovanou ve společnosti.
Veškeré limity a ratingy jsou aktualizovány podle potřeby, zpravidla ročně.
Kontrola je prováděna denně, korekce je zpravidla realizována do jednoho dne.</t>
  </si>
  <si>
    <t>Hlavní zásadou pro krytí požadované úrovně likvidity je pravidlo, že společnost převádí finanční prostředky klientovi až po obdržení protihodnoty transakce od klienta. Stuktura aktiv je determinována požadavkem na maximální a rychlou likviditu - bezhotovostní použitelnost. Kontrola se provádí denně. Případná korekce likvidity v konkrétní měně je zvládnutelná v rámci obchodního dne.</t>
  </si>
  <si>
    <t>Martina Zvěřinová - předseda představenstva, CEO</t>
  </si>
  <si>
    <t>Ing. Dagmar Rottová, MBA - člen představenstva</t>
  </si>
  <si>
    <t>Doc. Ing. Karel Kopp, CSc. - předseda kontrolní komise</t>
  </si>
  <si>
    <t>Ing. Attila Kovács - člen dozorčí rady</t>
  </si>
  <si>
    <t>Vilma Beková - člen dozorčí rady</t>
  </si>
  <si>
    <t>Citfin - Finanční trhy a.s. - složení řídícího a kontrolního orgánu v plné šíři odpovídá politice rozmanitosti. Orgán je dvoučlenný se zastoupením zvládajícím obchodní činnosti, činnosti spojené se zvládáním procesů směny, termínových obchodů, platebního styku a činností vnitřního a regulatorního řízení společnosti.</t>
  </si>
  <si>
    <t>Ne, protože počet a složitost produktů zatím nevyžaduje specifickou koordinaci řízení rizik včetně navrhování interních limitů a mitigačních postupů dalším útvarem.</t>
  </si>
  <si>
    <t>Pokladní hotovost a vklady u centrálních bank</t>
  </si>
  <si>
    <t>Státní bezkupónové dluhopisy a ostatní cenné papíry</t>
  </si>
  <si>
    <t>a) splatné na požádání</t>
  </si>
  <si>
    <t>b) ostatní pohledávky</t>
  </si>
  <si>
    <t>Pohledávky za bankami a za družstevními záložnami</t>
  </si>
  <si>
    <t>Pohledávky za nebankovními subjekty</t>
  </si>
  <si>
    <t>Dluhové cenné papíry</t>
  </si>
  <si>
    <t>a) vydané vládními institucemi</t>
  </si>
  <si>
    <t>b) vydané ostatními osobami</t>
  </si>
  <si>
    <t>Akcie, podílové listy a ostatní podíly</t>
  </si>
  <si>
    <t>Účasti s podstatným vlivem</t>
  </si>
  <si>
    <t>a) v bankách</t>
  </si>
  <si>
    <t>Účasti s rozhodujícím vlivem</t>
  </si>
  <si>
    <t>Dlouhodobý nehmotný majetek</t>
  </si>
  <si>
    <t>a) zřizovací výdaje</t>
  </si>
  <si>
    <t>b) goodwill</t>
  </si>
  <si>
    <t>Dlouhodobý hmotný majetek</t>
  </si>
  <si>
    <t>a) pozemky a budovy pro provozní činnost</t>
  </si>
  <si>
    <t>Ostatní aktiva</t>
  </si>
  <si>
    <t>Pohledávky za upsaný základní kapitál</t>
  </si>
  <si>
    <t>Náklady a příjmy příštích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</si>
  <si>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</si>
  <si>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</si>
  <si>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</si>
  <si>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</si>
  <si>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</si>
  <si>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</si>
  <si>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</si>
  <si>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</si>
  <si>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</si>
  <si>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</si>
  <si>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</si>
  <si>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</si>
  <si>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</si>
  <si>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</si>
  <si>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</si>
  <si>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</si>
  <si>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</si>
  <si>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</si>
  <si>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</si>
  <si>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</si>
  <si>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</si>
  <si>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</si>
  <si>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</si>
  <si>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</si>
  <si>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</si>
  <si>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</si>
  <si>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Nerozdělený zisk nebo neuhrazená ztráta z předchozích období</t>
  </si>
  <si>
    <t>Zisk nebo ztráta za účetní období</t>
  </si>
  <si>
    <t>(**)  Odkaz ve sloupci c) šablony EU I CC2 bude propojen s odkazem uvedeným ve sloupci b) šablony EU I CC1.01 - viz příloha VII (Pokyny k šablonám), bod 10 ITS k výkaznictví a uveřejňování investičními podniky.</t>
  </si>
  <si>
    <t>Citfin - Finanční trhy, a.s.</t>
  </si>
  <si>
    <t>není přidělen (listinná podoba)</t>
  </si>
  <si>
    <t>soukromá investice</t>
  </si>
  <si>
    <t>Zákon č. 90/2012 Sb., o obchodních korporacích</t>
  </si>
  <si>
    <t>kmenové akcie</t>
  </si>
  <si>
    <t>22 mil. Kč</t>
  </si>
  <si>
    <t>2 200 ks kmenových akciií každá o jmenovité hodnotě 10 000 Kč</t>
  </si>
  <si>
    <t>nepoužije se</t>
  </si>
  <si>
    <t>vlastní kapitál akcionářů</t>
  </si>
  <si>
    <t>věčný</t>
  </si>
  <si>
    <t>žádná splatnost</t>
  </si>
  <si>
    <t>ne</t>
  </si>
  <si>
    <t>pohyblivá</t>
  </si>
  <si>
    <t>nekonvertibilní</t>
  </si>
  <si>
    <t>https://www.citfin.cz/wp-content/uploads/2018/10/Stanovy-Citfin-%E2%80%93-Finan%C4%8Dn%C3%AD-trhy-a.s.pdf</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</si>
  <si>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2019/2033 a kapitálovými požadavky vypočtenými podle vlastních modelů a odhadů.</t>
  </si>
  <si>
    <t>IF O1:  Informace o odměňování - část první</t>
  </si>
  <si>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</si>
  <si>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t>Volný text nebo hodnoty</t>
  </si>
  <si>
    <t>čl. 51 nařízení EP a Rady (EU) č. 2019/2033 (IFR).</t>
  </si>
  <si>
    <t>Nejdůležitější charakteristiky systému odměňování</t>
  </si>
  <si>
    <t>Dle Mzdového řádu společnosti: Každému zaměstnanci přísluší za vykonanou práci mzda. Za stejnou práci nebo práci stejné hodnoty náleží zaměstnankyním a zaměstnancům stejná mzda bez ohledu na pohlaví (gender). Mzda zaměstnance se stanoví podle složitosti, odpovědnosti a namáhavosti práce s přihlédnutím k obtížnosti pracovních podmínek, dále podle pracovní výkonnosti zaměstnance, jeho pracovních výsledků a situace na trhu práce. Obecné zásady odměňování jsou v souladu se strategií podnikání, cíli, hodnotami a dlouhodobými zájmy, podporují řádné a efektivní řízení rizik, zamezují střetům zájmů v souvislosti s odměňováním.</t>
  </si>
  <si>
    <t>písm. a)</t>
  </si>
  <si>
    <t>Kritéria pro přiznání pohyblivé složky odměny</t>
  </si>
  <si>
    <t>Dle Mzdového řádu společnosti: Výplata pohyblivé složky mzdy je podmíněna realizací individuálního hodnocení ze strany přímého nadřízeného. O tomto hodnocení je proveden záznam prostřednictvím hodnotícího formuláře. Jde o kombinaci hodnocení individuální pracovní výkonnosti a výkonnosti oddělení, finanční i nefinanční kritéria výkonnosti. Důraz na dlouhodobější výsledky, zohlednění rizik i nákladů.</t>
  </si>
  <si>
    <t>Zásady pro výplatu odměn prostřednictvím nástrojů</t>
  </si>
  <si>
    <t>Neuplatňováno</t>
  </si>
  <si>
    <t>Zásady pro oddálení splatnosti odměny (deferral)</t>
  </si>
  <si>
    <t>Kritéria pro převedení odměny (vesting)</t>
  </si>
  <si>
    <t>Způsob zajištění toho, že zásady odměňování jsou genderově neutrální</t>
  </si>
  <si>
    <t>Zajištěno skrze interní předpis - Mzdový řád</t>
  </si>
  <si>
    <t>návětí</t>
  </si>
  <si>
    <t xml:space="preserve">Rozdíly v odměňování žen a mužů (*)  v % </t>
  </si>
  <si>
    <t>Ženy mají cca o 9,05 % více.</t>
  </si>
  <si>
    <t>Nejvyšší možný poměr mezi pohyblivou a pevnou složkou celkové odměny stanovený v zásadách odměňování pro jednotlivé pracovníky nebo skupiny pracovníků (týká se pouze vybraných pracovníků (**)</t>
  </si>
  <si>
    <t>Max 100 %</t>
  </si>
  <si>
    <t>písm. b)</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</si>
  <si>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</si>
  <si>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t>(**) Pracovníci, jejichž pracovní činnosti mají podstatný dopad na rizikový profil OCP nebo aktiv, která spravuje, na základě určení dle čl. 30 odst. 1 a 4 směrnice (EU) 2019/2034 (IFD) a nařízení Komise v přesené pravomoci (EU) 2021/2154.</t>
  </si>
  <si>
    <t>Je potřeba vyplnit všechna pole šablony. Pokud příslušné zásady či kritéria OCP nestanovil, je třeba tuto informaci v příslušném poli uvést (např. "není stanoveno").</t>
  </si>
  <si>
    <t>IF O2:  Informace o odměňování - část druhá</t>
  </si>
  <si>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</si>
  <si>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Rok plnění, za který jsou odměny přiznány (rok N)</t>
  </si>
  <si>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</si>
  <si>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</si>
  <si>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</si>
  <si>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</si>
  <si>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t>Ostatní vybraní pracovníci</t>
  </si>
  <si>
    <t>čl. 51 písm. c) nařízení EP a Rady (EU) č. 2019/2033 (IFR)</t>
  </si>
  <si>
    <r>
      <t>Pracovníci (počet)</t>
    </r>
    <r>
      <rPr>
        <b/>
        <vertAlign val="superscript"/>
        <sz val="11"/>
        <color rgb="FF000000"/>
        <rFont val="Calibri"/>
        <family val="2"/>
        <charset val="238"/>
        <scheme val="minor"/>
      </rPr>
      <t>5</t>
    </r>
  </si>
  <si>
    <t xml:space="preserve">body i) a ii) </t>
  </si>
  <si>
    <t>Celkový počet vybraných pracovníků vyjádřený v ekvivalentech plného pracovního úvazku</t>
  </si>
  <si>
    <t>Pevné složky odměn celkem (v CZK) v roce N</t>
  </si>
  <si>
    <t>z toho: hotovost</t>
  </si>
  <si>
    <t>z toho: akcie nebo obdobné vlastnické podíly</t>
  </si>
  <si>
    <r>
      <t xml:space="preserve">z toho: </t>
    </r>
    <r>
      <rPr>
        <sz val="11"/>
        <color theme="1"/>
        <rFont val="Calibri"/>
        <family val="2"/>
        <charset val="238"/>
        <scheme val="minor"/>
      </rPr>
      <t>nástroje spojené s akciemi nebo obdobné nepeněžní nástroje</t>
    </r>
  </si>
  <si>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</si>
  <si>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</si>
  <si>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</si>
  <si>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</si>
  <si>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</si>
  <si>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</si>
  <si>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Další informace o celkové výši pohyblivých složek odměny (veškeré níže uvedené částky musejí být uvedené výše v rámci celkové pohyblivé složky odměňování)</t>
  </si>
  <si>
    <t>Celková výše dosud nevyplacených pohyblivých složek odměn s oddálenou splatností přiznaných v předchozích období plnění a ne v roce N.</t>
  </si>
  <si>
    <t>bod iii)</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</si>
  <si>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</si>
  <si>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</si>
  <si>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</si>
  <si>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bod iv)</t>
  </si>
  <si>
    <t>Celková zaručená pohyblivá složka odměny v roce N</t>
  </si>
  <si>
    <t xml:space="preserve">bod v) </t>
  </si>
  <si>
    <t>Zaručená pohyblivá složka odměny v roce N - celkový počet příjemců</t>
  </si>
  <si>
    <t>Celková výše odstupného přiznaného v letech před rokem N a vyplaceného v roce N</t>
  </si>
  <si>
    <t>bod vi)</t>
  </si>
  <si>
    <t>Celková výše odstupného přiznaného v roce N</t>
  </si>
  <si>
    <t>bod vii)</t>
  </si>
  <si>
    <t>z toho: odstupné s oddálenou splatností přiznané v roce N</t>
  </si>
  <si>
    <t>Odstupné přiznané v roce N - celkový počet příjemců</t>
  </si>
  <si>
    <t>Nejvyšší výše odstupného přiznaného v roce N jednotlivci</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</si>
  <si>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</si>
  <si>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</si>
  <si>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</si>
  <si>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</si>
  <si>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</si>
  <si>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Hlavním rysem řízení rizik ve společnosti je důraz na prevenci. Veškeré rizikové procesy a expozice jsou mitigovány soustavou vnitřních limitů a postupů, které jsou přísnější než regulatorní. Nejmenší averzi společnost uplatňuje vůči riziku ušlé příležitosti.
Kapitál ke krytí rizik pro zákazníka tvoří cca 8 % z objemu k-faktorů.
Nejvýraznější skupinou jsou kapitálové požadavky pro krytí rizik vůči podniku s podílem cca 71 %.
Zbývající požadavky vůči trhu váží na sebe cca 21 % z celkového balíku kapitálových požadavků.
Kontrola dodržování limitů expozic je prováděna denně. Případnou korekci realizujeme zpravidla do jednoho dne.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</si>
</sst>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164" formatCode="#,##0\ _K_č"/>
    <numFmt numFmtId="165" formatCode="#,##0.0\ _K_č"/>
  </numFmts>
  <fonts count="63"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i/>
      <sz val="12"/>
      <name val="Calibri"/>
      <family val="2"/>
      <scheme val="minor"/>
    </font>
    <font>
      <i/>
      <sz val="11"/>
      <name val="Calibri"/>
      <family val="2"/>
      <charset val="238"/>
      <scheme val="minor"/>
    </font>
    <font>
      <b/>
      <vertAlign val="superscript"/>
      <sz val="11"/>
      <name val="Calibri"/>
      <family val="2"/>
      <scheme val="minor"/>
    </font>
    <font>
      <b/>
      <sz val="10"/>
      <color theme="1"/>
      <name val="Calibri"/>
      <family val="2"/>
      <charset val="238"/>
      <scheme val="minor"/>
    </font>
    <font>
      <b/>
      <sz val="10"/>
      <color rgb="FF000000"/>
      <name val="Calibri"/>
      <family val="2"/>
      <charset val="238"/>
      <scheme val="minor"/>
    </font>
    <font>
      <b/>
      <sz val="10"/>
      <color rgb="FFFF0000"/>
      <name val="Calibri"/>
      <family val="2"/>
      <charset val="238"/>
      <scheme val="minor"/>
    </font>
    <font>
      <strike/>
      <sz val="11"/>
      <color theme="1"/>
      <name val="Calibri"/>
      <family val="2"/>
      <scheme val="minor"/>
    </font>
    <font>
      <b/>
      <sz val="11"/>
      <color rgb="FFFF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vertAlign val="superscript"/>
      <sz val="10"/>
      <color theme="1"/>
      <name val="Calibri"/>
      <family val="2"/>
      <charset val="238"/>
      <scheme val="minor"/>
    </font>
    <font>
      <vertAlign val="superscript"/>
      <sz val="10"/>
      <name val="Calibri"/>
      <family val="2"/>
      <charset val="238"/>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12">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1" fillId="0" borderId="0" applyNumberFormat="0" applyFill="0" applyBorder="0" applyAlignment="0" applyProtection="0"/>
  </cellStyleXfs>
  <cellXfs count="488">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xf numFmtId="0" fontId="3" fillId="0" borderId="1" xfId="3" applyFont="1" applyBorder="1" applyAlignment="1">
      <alignment vertical="center" wrapText="1"/>
    </xf>
    <xf numFmtId="49" fontId="0" fillId="0" borderId="0" xfId="0" applyNumberFormat="1" applyAlignment="1">
      <alignment horizontal="left" vertical="center"/>
    </xf>
    <xf numFmtId="0" fontId="35" fillId="0" borderId="0" xfId="9" applyFont="1" applyAlignment="1">
      <alignment horizontal="left" vertical="center"/>
    </xf>
    <xf numFmtId="0" fontId="36"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4"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49" fontId="38" fillId="0" borderId="0" xfId="0" applyNumberFormat="1" applyFont="1" applyAlignment="1">
      <alignment horizontal="center" vertical="center"/>
    </xf>
    <xf numFmtId="0" fontId="38" fillId="0" borderId="0" xfId="0" applyFont="1"/>
    <xf numFmtId="0" fontId="5" fillId="7" borderId="4" xfId="3" applyFill="1" applyBorder="1" applyAlignment="1"/>
    <xf numFmtId="0" fontId="27" fillId="0" borderId="0" xfId="0" applyFont="1" applyAlignment="1">
      <alignment wrapText="1"/>
    </xf>
    <xf numFmtId="0" fontId="40" fillId="6" borderId="0" xfId="0" applyFont="1" applyFill="1"/>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1" fillId="0" borderId="0" xfId="10" applyFont="1"/>
    <xf numFmtId="0" fontId="0" fillId="0" borderId="0" xfId="0" applyAlignment="1">
      <alignment wrapText="1"/>
    </xf>
    <xf numFmtId="0" fontId="43" fillId="0" borderId="0" xfId="0" applyFont="1" applyAlignment="1">
      <alignment horizontal="center" vertical="center" wrapText="1"/>
    </xf>
    <xf numFmtId="0" fontId="43" fillId="0" borderId="0" xfId="0" applyFont="1" applyAlignment="1">
      <alignment horizontal="center"/>
    </xf>
    <xf numFmtId="0" fontId="14" fillId="0" borderId="0" xfId="3" applyFont="1">
      <alignment vertical="center"/>
    </xf>
    <xf numFmtId="0" fontId="45" fillId="0" borderId="0" xfId="0" applyFont="1"/>
    <xf numFmtId="0" fontId="46" fillId="8" borderId="0" xfId="9" applyFont="1" applyFill="1" applyAlignment="1">
      <alignment horizontal="left" vertical="center"/>
    </xf>
    <xf numFmtId="0" fontId="48" fillId="0" borderId="0" xfId="11" applyFont="1" applyAlignment="1">
      <alignment vertical="center"/>
    </xf>
    <xf numFmtId="0" fontId="30"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7" fillId="7" borderId="5" xfId="3" applyFont="1" applyFill="1" applyBorder="1" applyAlignment="1"/>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37" fillId="7" borderId="4" xfId="3" applyFont="1" applyFill="1" applyBorder="1" applyAlignment="1"/>
    <xf numFmtId="0" fontId="16" fillId="7" borderId="4" xfId="3" applyFont="1" applyFill="1" applyBorder="1" applyAlignment="1">
      <alignment horizontal="center"/>
    </xf>
    <xf numFmtId="0" fontId="15" fillId="7" borderId="23" xfId="3" applyFont="1" applyFill="1" applyBorder="1" applyAlignment="1">
      <alignment horizontal="center" vertical="center" wrapText="1"/>
    </xf>
    <xf numFmtId="0" fontId="3" fillId="0" borderId="24" xfId="3" applyFont="1" applyBorder="1" applyAlignment="1">
      <alignment horizontal="center" vertical="center" wrapText="1"/>
    </xf>
    <xf numFmtId="0" fontId="13" fillId="0" borderId="18" xfId="3" applyFont="1" applyBorder="1" applyAlignment="1">
      <alignment vertical="center" wrapText="1"/>
    </xf>
    <xf numFmtId="0" fontId="3" fillId="0" borderId="25" xfId="3" applyFont="1" applyBorder="1" applyAlignment="1">
      <alignment horizontal="center" vertical="center" wrapText="1"/>
    </xf>
    <xf numFmtId="0" fontId="13" fillId="0" borderId="26" xfId="3" applyFont="1" applyBorder="1" applyAlignment="1">
      <alignment vertical="center" wrapText="1"/>
    </xf>
    <xf numFmtId="0" fontId="3" fillId="0" borderId="27" xfId="3" applyFont="1" applyBorder="1">
      <alignment vertical="center"/>
    </xf>
    <xf numFmtId="0" fontId="3" fillId="0" borderId="28" xfId="3" applyFont="1" applyBorder="1" applyAlignment="1">
      <alignment horizontal="center" vertical="center" wrapText="1"/>
    </xf>
    <xf numFmtId="0" fontId="3" fillId="0" borderId="30" xfId="3" applyFont="1" applyBorder="1" applyAlignment="1">
      <alignment horizontal="center" vertical="center" wrapText="1"/>
    </xf>
    <xf numFmtId="0" fontId="42" fillId="0" borderId="31" xfId="3" applyFont="1" applyBorder="1" applyAlignment="1">
      <alignment vertical="center" wrapText="1"/>
    </xf>
    <xf numFmtId="0" fontId="15" fillId="7" borderId="25" xfId="3" applyFont="1" applyFill="1" applyBorder="1" applyAlignment="1">
      <alignment horizontal="center" vertical="center" wrapText="1"/>
    </xf>
    <xf numFmtId="0" fontId="15" fillId="7" borderId="30" xfId="3" applyFont="1" applyFill="1" applyBorder="1" applyAlignment="1">
      <alignment horizontal="center" vertical="center" wrapText="1"/>
    </xf>
    <xf numFmtId="0" fontId="16" fillId="7" borderId="33" xfId="3" applyFont="1" applyFill="1" applyBorder="1" applyAlignment="1">
      <alignment vertical="center" wrapText="1"/>
    </xf>
    <xf numFmtId="0" fontId="3" fillId="0" borderId="26" xfId="3" applyFont="1" applyBorder="1">
      <alignment vertical="center"/>
    </xf>
    <xf numFmtId="0" fontId="3" fillId="0" borderId="27" xfId="3" applyFont="1" applyBorder="1" applyAlignment="1">
      <alignment horizontal="center" vertical="center"/>
    </xf>
    <xf numFmtId="0" fontId="3" fillId="0" borderId="34" xfId="3" applyFont="1" applyBorder="1" applyAlignment="1">
      <alignment horizontal="center" vertical="center"/>
    </xf>
    <xf numFmtId="0" fontId="0" fillId="0" borderId="34" xfId="0" applyBorder="1"/>
    <xf numFmtId="0" fontId="0" fillId="0" borderId="28" xfId="0" applyBorder="1"/>
    <xf numFmtId="0" fontId="0" fillId="0" borderId="30" xfId="0" applyBorder="1"/>
    <xf numFmtId="0" fontId="0" fillId="0" borderId="31" xfId="0" applyBorder="1"/>
    <xf numFmtId="0" fontId="0" fillId="0" borderId="33" xfId="0" applyBorder="1"/>
    <xf numFmtId="0" fontId="15" fillId="7" borderId="35" xfId="3" applyFont="1" applyFill="1" applyBorder="1" applyAlignment="1">
      <alignment horizontal="center" vertical="center" wrapText="1"/>
    </xf>
    <xf numFmtId="0" fontId="15" fillId="7" borderId="26" xfId="3" applyFont="1" applyFill="1" applyBorder="1">
      <alignment vertical="center"/>
    </xf>
    <xf numFmtId="0" fontId="3" fillId="7" borderId="27" xfId="3" applyFont="1" applyFill="1" applyBorder="1" applyAlignment="1">
      <alignment horizontal="center" vertical="center"/>
    </xf>
    <xf numFmtId="0" fontId="15" fillId="7" borderId="28" xfId="3" applyFont="1" applyFill="1" applyBorder="1" applyAlignment="1">
      <alignment horizontal="center" vertical="center" wrapText="1"/>
    </xf>
    <xf numFmtId="0" fontId="3" fillId="7" borderId="34" xfId="3" applyFont="1" applyFill="1" applyBorder="1" applyAlignment="1">
      <alignment horizontal="center" vertical="center"/>
    </xf>
    <xf numFmtId="0" fontId="3" fillId="0" borderId="31" xfId="3" applyFont="1" applyBorder="1">
      <alignment vertical="center"/>
    </xf>
    <xf numFmtId="0" fontId="3" fillId="0" borderId="33" xfId="3" applyFont="1" applyBorder="1" applyAlignment="1">
      <alignment horizontal="center" vertical="center"/>
    </xf>
    <xf numFmtId="0" fontId="11" fillId="7" borderId="25"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3" fillId="0" borderId="34" xfId="3" applyFont="1" applyBorder="1">
      <alignment vertical="center"/>
    </xf>
    <xf numFmtId="0" fontId="4" fillId="0" borderId="34" xfId="3" applyFont="1" applyBorder="1" applyAlignment="1">
      <alignment vertical="center" wrapText="1"/>
    </xf>
    <xf numFmtId="0" fontId="3" fillId="0" borderId="34" xfId="3" applyFont="1" applyBorder="1" applyAlignment="1">
      <alignment vertical="center" wrapText="1"/>
    </xf>
    <xf numFmtId="0" fontId="0" fillId="7" borderId="23" xfId="0" applyFill="1" applyBorder="1" applyAlignment="1">
      <alignment horizont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3" fillId="0" borderId="42" xfId="3" applyFont="1" applyBorder="1" applyAlignment="1">
      <alignment horizontal="center" vertical="center" wrapText="1"/>
    </xf>
    <xf numFmtId="0" fontId="3" fillId="0" borderId="30" xfId="3" applyFont="1" applyBorder="1" applyAlignment="1">
      <alignment horizontal="left" vertical="center" wrapText="1"/>
    </xf>
    <xf numFmtId="0" fontId="3" fillId="0" borderId="43"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4" xfId="0" applyFont="1" applyFill="1" applyBorder="1" applyAlignment="1">
      <alignment vertical="center"/>
    </xf>
    <xf numFmtId="0" fontId="16" fillId="7" borderId="44" xfId="0" applyFont="1" applyFill="1" applyBorder="1" applyAlignment="1">
      <alignment vertical="center"/>
    </xf>
    <xf numFmtId="0" fontId="16" fillId="7" borderId="19" xfId="0" applyFont="1" applyFill="1" applyBorder="1" applyAlignment="1">
      <alignment horizontal="center" vertical="center"/>
    </xf>
    <xf numFmtId="0" fontId="23" fillId="7" borderId="24" xfId="3"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3" xfId="1" applyNumberFormat="1" applyFont="1" applyFill="1" applyBorder="1" applyAlignment="1">
      <alignment horizontal="center" vertical="center"/>
    </xf>
    <xf numFmtId="49" fontId="1" fillId="7" borderId="33" xfId="1" applyNumberFormat="1" applyFont="1" applyFill="1" applyBorder="1" applyAlignment="1">
      <alignment horizontal="center" vertical="center"/>
    </xf>
    <xf numFmtId="49" fontId="1" fillId="7" borderId="24"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5" xfId="0" applyNumberFormat="1" applyFont="1" applyFill="1" applyBorder="1" applyAlignment="1">
      <alignment horizontal="center" vertical="center" wrapText="1"/>
    </xf>
    <xf numFmtId="0" fontId="1" fillId="7" borderId="26" xfId="0" applyFont="1" applyFill="1" applyBorder="1" applyAlignment="1">
      <alignment horizontal="center" vertical="center" wrapText="1"/>
    </xf>
    <xf numFmtId="0" fontId="1" fillId="7" borderId="26" xfId="0" applyFont="1" applyFill="1" applyBorder="1" applyAlignment="1">
      <alignment horizontal="center" vertical="center"/>
    </xf>
    <xf numFmtId="0" fontId="1" fillId="7" borderId="27" xfId="0" applyFont="1" applyFill="1" applyBorder="1" applyAlignment="1">
      <alignment horizontal="center" vertical="center" wrapText="1"/>
    </xf>
    <xf numFmtId="49" fontId="1" fillId="7" borderId="30" xfId="0" applyNumberFormat="1"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0" fontId="0" fillId="0" borderId="25" xfId="0" applyBorder="1"/>
    <xf numFmtId="0" fontId="0" fillId="0" borderId="26" xfId="0" applyBorder="1"/>
    <xf numFmtId="0" fontId="0" fillId="0" borderId="27" xfId="0" applyBorder="1"/>
    <xf numFmtId="0" fontId="23" fillId="0" borderId="1" xfId="3" applyFont="1" applyBorder="1" applyAlignment="1">
      <alignment vertical="center" wrapText="1"/>
    </xf>
    <xf numFmtId="0" fontId="23" fillId="0" borderId="25" xfId="3" applyFont="1" applyBorder="1" applyAlignment="1">
      <alignment horizontal="center" vertical="center" wrapText="1"/>
    </xf>
    <xf numFmtId="0" fontId="23" fillId="0" borderId="26" xfId="0" applyFont="1" applyBorder="1" applyAlignment="1">
      <alignment horizontal="left" vertical="center" indent="1"/>
    </xf>
    <xf numFmtId="0" fontId="23" fillId="0" borderId="28" xfId="3" applyFont="1" applyBorder="1" applyAlignment="1">
      <alignment horizontal="center" vertical="center" wrapText="1"/>
    </xf>
    <xf numFmtId="0" fontId="23" fillId="0" borderId="1" xfId="0" applyFont="1" applyBorder="1" applyAlignment="1">
      <alignment horizontal="left" vertical="center" indent="1"/>
    </xf>
    <xf numFmtId="0" fontId="23" fillId="0" borderId="38" xfId="3" applyFont="1" applyBorder="1" applyAlignment="1">
      <alignment horizontal="center" vertical="center" wrapText="1"/>
    </xf>
    <xf numFmtId="0" fontId="23" fillId="0" borderId="13" xfId="0" applyFont="1" applyBorder="1" applyAlignment="1">
      <alignment horizontal="left" vertical="center" indent="1"/>
    </xf>
    <xf numFmtId="0" fontId="23" fillId="0" borderId="40" xfId="3" applyFont="1" applyBorder="1" applyAlignment="1">
      <alignment horizontal="center" vertical="center" wrapText="1"/>
    </xf>
    <xf numFmtId="0" fontId="23" fillId="0" borderId="6" xfId="0" applyFont="1" applyBorder="1" applyAlignment="1">
      <alignment horizontal="left" vertical="center" indent="1"/>
    </xf>
    <xf numFmtId="0" fontId="23" fillId="0" borderId="30" xfId="3" applyFont="1" applyBorder="1" applyAlignment="1">
      <alignment horizontal="center" vertical="center" wrapText="1"/>
    </xf>
    <xf numFmtId="0" fontId="23" fillId="0" borderId="31" xfId="0" applyFont="1" applyBorder="1" applyAlignment="1">
      <alignment horizontal="left" vertical="center" indent="1"/>
    </xf>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2" fillId="0" borderId="25" xfId="3" applyFont="1" applyBorder="1" applyAlignment="1">
      <alignment horizontal="center" vertical="center" wrapText="1"/>
    </xf>
    <xf numFmtId="0" fontId="12" fillId="0" borderId="26" xfId="3" applyFont="1" applyBorder="1">
      <alignment vertical="center"/>
    </xf>
    <xf numFmtId="0" fontId="12" fillId="0" borderId="28"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34"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1" xfId="3" applyFont="1" applyBorder="1" applyAlignment="1">
      <alignment horizontal="left" vertical="center" wrapText="1"/>
    </xf>
    <xf numFmtId="0" fontId="3" fillId="0" borderId="33" xfId="3" applyFont="1" applyBorder="1">
      <alignment vertical="center"/>
    </xf>
    <xf numFmtId="0" fontId="1" fillId="0" borderId="6" xfId="0" applyFont="1" applyBorder="1"/>
    <xf numFmtId="0" fontId="1" fillId="0" borderId="1" xfId="0" applyFont="1" applyBorder="1"/>
    <xf numFmtId="0" fontId="32" fillId="7" borderId="25" xfId="0" applyFont="1" applyFill="1" applyBorder="1" applyAlignment="1">
      <alignment horizontal="center" vertical="center"/>
    </xf>
    <xf numFmtId="0" fontId="32" fillId="7" borderId="40" xfId="0" applyFont="1" applyFill="1" applyBorder="1" applyAlignment="1">
      <alignment horizontal="center" vertical="center"/>
    </xf>
    <xf numFmtId="0" fontId="32" fillId="7" borderId="45" xfId="0" applyFont="1" applyFill="1" applyBorder="1" applyAlignment="1">
      <alignment horizontal="center" vertical="center"/>
    </xf>
    <xf numFmtId="0" fontId="50" fillId="6" borderId="42"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0" fillId="6" borderId="2" xfId="0" applyFont="1" applyFill="1" applyBorder="1" applyAlignment="1">
      <alignment horizontal="left" vertical="center" wrapText="1"/>
    </xf>
    <xf numFmtId="0" fontId="0" fillId="0" borderId="34" xfId="0" applyBorder="1" applyAlignment="1">
      <alignment horizontal="center"/>
    </xf>
    <xf numFmtId="0" fontId="50" fillId="6" borderId="43" xfId="0" applyFont="1" applyFill="1" applyBorder="1" applyAlignment="1">
      <alignment horizontal="left" vertical="center" wrapText="1" indent="1"/>
    </xf>
    <xf numFmtId="0" fontId="16" fillId="7" borderId="25" xfId="0" applyFont="1" applyFill="1" applyBorder="1" applyAlignment="1">
      <alignment horizontal="center" vertical="center"/>
    </xf>
    <xf numFmtId="0" fontId="50" fillId="6" borderId="26" xfId="0" applyFont="1" applyFill="1" applyBorder="1" applyAlignment="1">
      <alignment horizontal="left" vertical="center" wrapText="1"/>
    </xf>
    <xf numFmtId="0" fontId="1" fillId="5" borderId="26" xfId="0" applyFont="1" applyFill="1" applyBorder="1"/>
    <xf numFmtId="0" fontId="1" fillId="5" borderId="27" xfId="0" applyFont="1" applyFill="1" applyBorder="1"/>
    <xf numFmtId="0" fontId="16" fillId="7" borderId="40"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5" xfId="0" applyFont="1" applyFill="1" applyBorder="1" applyAlignment="1">
      <alignment horizontal="center" vertical="center"/>
    </xf>
    <xf numFmtId="0" fontId="50" fillId="6" borderId="31" xfId="0" applyFont="1" applyFill="1" applyBorder="1" applyAlignment="1">
      <alignment horizontal="left" vertical="center" wrapText="1"/>
    </xf>
    <xf numFmtId="0" fontId="0" fillId="6" borderId="1" xfId="0" applyFill="1" applyBorder="1" applyAlignment="1">
      <alignment wrapText="1"/>
    </xf>
    <xf numFmtId="0" fontId="0" fillId="6" borderId="31" xfId="0" applyFill="1" applyBorder="1" applyAlignment="1">
      <alignment wrapText="1"/>
    </xf>
    <xf numFmtId="0" fontId="16" fillId="7" borderId="28" xfId="0" applyFont="1" applyFill="1" applyBorder="1" applyAlignment="1">
      <alignment horizontal="center" vertical="center"/>
    </xf>
    <xf numFmtId="0" fontId="16" fillId="7" borderId="30" xfId="0" applyFont="1" applyFill="1" applyBorder="1" applyAlignment="1">
      <alignment horizontal="center" vertical="center"/>
    </xf>
    <xf numFmtId="0" fontId="0" fillId="6" borderId="31" xfId="0" applyFill="1" applyBorder="1" applyAlignment="1">
      <alignment horizontal="left" indent="1"/>
    </xf>
    <xf numFmtId="0" fontId="39" fillId="7" borderId="2" xfId="0" applyFont="1" applyFill="1" applyBorder="1"/>
    <xf numFmtId="0" fontId="16" fillId="7" borderId="8" xfId="0" applyFont="1" applyFill="1" applyBorder="1" applyAlignment="1">
      <alignment vertical="center" wrapText="1"/>
    </xf>
    <xf numFmtId="0" fontId="1" fillId="0" borderId="0" xfId="0" applyFont="1" applyAlignment="1">
      <alignment wrapText="1"/>
    </xf>
    <xf numFmtId="0" fontId="39" fillId="0" borderId="0" xfId="10" applyFont="1" applyAlignment="1">
      <alignment horizontal="right" vertical="center"/>
    </xf>
    <xf numFmtId="0" fontId="33" fillId="0" borderId="0" xfId="9" applyFont="1" applyAlignment="1">
      <alignment vertical="center"/>
    </xf>
    <xf numFmtId="0" fontId="39"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39" fillId="0" borderId="0" xfId="0" applyFont="1"/>
    <xf numFmtId="0" fontId="51"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5" xfId="3" applyFont="1" applyFill="1" applyBorder="1" applyAlignment="1">
      <alignment horizontal="center" vertical="center" wrapText="1"/>
    </xf>
    <xf numFmtId="0" fontId="16" fillId="7" borderId="27" xfId="3" applyFont="1" applyFill="1" applyBorder="1" applyAlignment="1">
      <alignment horizontal="center" vertical="center" wrapText="1"/>
    </xf>
    <xf numFmtId="0" fontId="11" fillId="0" borderId="0" xfId="3" applyFont="1" applyAlignment="1">
      <alignment vertical="center" wrapText="1"/>
    </xf>
    <xf numFmtId="0" fontId="11" fillId="7" borderId="28"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3" fillId="0" borderId="25" xfId="3" applyFont="1" applyBorder="1">
      <alignment vertical="center"/>
    </xf>
    <xf numFmtId="0" fontId="13" fillId="0" borderId="28" xfId="3" applyFont="1" applyBorder="1">
      <alignment vertical="center"/>
    </xf>
    <xf numFmtId="0" fontId="13" fillId="0" borderId="1" xfId="3" applyFont="1" applyBorder="1" applyAlignment="1">
      <alignment vertical="center" wrapText="1"/>
    </xf>
    <xf numFmtId="0" fontId="13" fillId="0" borderId="34" xfId="3" applyFont="1" applyBorder="1" applyAlignment="1">
      <alignment horizontal="center" vertical="center" wrapText="1"/>
    </xf>
    <xf numFmtId="0" fontId="13" fillId="0" borderId="34" xfId="3" quotePrefix="1" applyFont="1" applyBorder="1" applyAlignment="1">
      <alignment horizontal="center" vertical="center" wrapText="1"/>
    </xf>
    <xf numFmtId="0" fontId="13" fillId="0" borderId="38" xfId="3" applyFont="1" applyBorder="1">
      <alignment vertical="center"/>
    </xf>
    <xf numFmtId="0" fontId="11" fillId="0" borderId="13" xfId="3" applyFont="1" applyBorder="1" applyAlignment="1">
      <alignment vertical="center" wrapText="1"/>
    </xf>
    <xf numFmtId="0" fontId="13" fillId="0" borderId="39" xfId="3" applyFont="1" applyBorder="1" applyAlignment="1">
      <alignment horizontal="center" vertical="center" wrapText="1"/>
    </xf>
    <xf numFmtId="0" fontId="13" fillId="0" borderId="40" xfId="3" applyFont="1" applyBorder="1">
      <alignment vertical="center"/>
    </xf>
    <xf numFmtId="0" fontId="13" fillId="0" borderId="29" xfId="3" applyFont="1" applyBorder="1" applyAlignment="1">
      <alignment horizontal="center" vertical="center" wrapText="1"/>
    </xf>
    <xf numFmtId="0" fontId="13" fillId="0" borderId="30" xfId="3" applyFont="1" applyBorder="1">
      <alignment vertical="center"/>
    </xf>
    <xf numFmtId="0" fontId="11" fillId="0" borderId="31" xfId="3" applyFont="1" applyBorder="1" applyAlignment="1">
      <alignment vertical="center" wrapText="1"/>
    </xf>
    <xf numFmtId="0" fontId="13" fillId="0" borderId="33" xfId="3" applyFont="1" applyBorder="1" applyAlignment="1">
      <alignment horizontal="center" vertical="center" wrapText="1"/>
    </xf>
    <xf numFmtId="0" fontId="13" fillId="9" borderId="26" xfId="3" applyFont="1" applyFill="1" applyBorder="1" applyAlignment="1">
      <alignment vertical="center" wrapText="1"/>
    </xf>
    <xf numFmtId="0" fontId="13" fillId="9" borderId="1" xfId="3" applyFont="1" applyFill="1" applyBorder="1" applyAlignment="1">
      <alignment vertical="center" wrapText="1"/>
    </xf>
    <xf numFmtId="0" fontId="13" fillId="9" borderId="13" xfId="3" applyFont="1" applyFill="1" applyBorder="1" applyAlignment="1">
      <alignment vertical="center" wrapText="1"/>
    </xf>
    <xf numFmtId="0" fontId="16" fillId="0" borderId="0" xfId="3" applyFont="1">
      <alignment vertical="center"/>
    </xf>
    <xf numFmtId="0" fontId="13" fillId="9" borderId="6" xfId="3" applyFont="1" applyFill="1" applyBorder="1" applyAlignment="1">
      <alignment vertical="center" wrapText="1"/>
    </xf>
    <xf numFmtId="0" fontId="13" fillId="9" borderId="31" xfId="3" applyFont="1" applyFill="1" applyBorder="1" applyAlignment="1">
      <alignment vertical="center" wrapText="1"/>
    </xf>
    <xf numFmtId="0" fontId="52" fillId="9" borderId="26" xfId="3" applyFont="1" applyFill="1" applyBorder="1" applyAlignment="1">
      <alignment horizontal="center" vertical="center" wrapText="1"/>
    </xf>
    <xf numFmtId="0" fontId="52" fillId="9" borderId="1" xfId="3" applyFont="1" applyFill="1" applyBorder="1" applyAlignment="1">
      <alignment horizontal="center" vertical="center" wrapText="1"/>
    </xf>
    <xf numFmtId="0" fontId="52" fillId="9" borderId="13"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7" xfId="3" applyFont="1" applyBorder="1" applyAlignment="1">
      <alignment horizontal="center" vertical="center" wrapText="1"/>
    </xf>
    <xf numFmtId="0" fontId="28" fillId="6" borderId="0" xfId="0" applyFont="1" applyFill="1" applyAlignment="1">
      <alignment vertical="center"/>
    </xf>
    <xf numFmtId="49" fontId="1" fillId="7" borderId="26"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46" xfId="3" applyFont="1" applyBorder="1">
      <alignment vertical="center"/>
    </xf>
    <xf numFmtId="0" fontId="3" fillId="0" borderId="0" xfId="3" applyFont="1" applyAlignment="1">
      <alignment horizontal="center" vertical="center" wrapText="1"/>
    </xf>
    <xf numFmtId="0" fontId="0" fillId="0" borderId="0" xfId="0" applyAlignment="1">
      <alignment horizontal="right" vertical="top"/>
    </xf>
    <xf numFmtId="0" fontId="3" fillId="0" borderId="40" xfId="3" applyFont="1" applyBorder="1" applyAlignment="1">
      <alignment horizontal="center" vertical="center" wrapText="1"/>
    </xf>
    <xf numFmtId="0" fontId="3" fillId="0" borderId="6" xfId="3" applyFont="1" applyBorder="1">
      <alignment vertical="center"/>
    </xf>
    <xf numFmtId="0" fontId="3" fillId="0" borderId="38" xfId="3" applyFont="1" applyBorder="1" applyAlignment="1">
      <alignment horizontal="center" vertical="center" wrapText="1"/>
    </xf>
    <xf numFmtId="0" fontId="13" fillId="0" borderId="13" xfId="3" applyFont="1" applyBorder="1">
      <alignment vertical="center"/>
    </xf>
    <xf numFmtId="0" fontId="3" fillId="0" borderId="39"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7" xfId="3" applyFont="1" applyFill="1" applyBorder="1" applyAlignment="1">
      <alignment vertical="center" wrapText="1"/>
    </xf>
    <xf numFmtId="0" fontId="16" fillId="7" borderId="37" xfId="3" applyFont="1" applyFill="1" applyBorder="1" applyAlignment="1">
      <alignment horizontal="center" vertical="center"/>
    </xf>
    <xf numFmtId="0" fontId="16" fillId="7" borderId="41" xfId="3" applyFont="1" applyFill="1" applyBorder="1" applyAlignment="1">
      <alignment horizontal="center" vertical="center" wrapText="1"/>
    </xf>
    <xf numFmtId="0" fontId="16" fillId="7" borderId="23" xfId="3" applyFont="1" applyFill="1" applyBorder="1" applyAlignment="1">
      <alignment horizontal="center" vertical="center" wrapText="1"/>
    </xf>
    <xf numFmtId="3" fontId="0" fillId="0" borderId="0" xfId="0" applyNumberFormat="1"/>
    <xf numFmtId="0" fontId="3" fillId="0" borderId="19" xfId="3" applyFont="1" applyBorder="1" applyAlignment="1">
      <alignment vertical="center" wrapText="1"/>
    </xf>
    <xf numFmtId="0" fontId="3" fillId="0" borderId="27" xfId="3" applyFont="1" applyBorder="1" applyAlignment="1">
      <alignment vertical="center" wrapText="1"/>
    </xf>
    <xf numFmtId="0" fontId="3" fillId="0" borderId="29" xfId="3" applyFont="1" applyBorder="1" applyAlignment="1">
      <alignment horizontal="left" vertical="center" wrapText="1"/>
    </xf>
    <xf numFmtId="0" fontId="3" fillId="0" borderId="32" xfId="3" applyFont="1" applyBorder="1" applyAlignment="1">
      <alignment vertical="center" wrapText="1"/>
    </xf>
    <xf numFmtId="0" fontId="0" fillId="0" borderId="2" xfId="0" applyBorder="1" applyAlignment="1">
      <alignment vertical="center" wrapText="1"/>
    </xf>
    <xf numFmtId="14" fontId="27" fillId="0" borderId="0" xfId="0" applyNumberFormat="1" applyFont="1" applyAlignment="1">
      <alignment horizontal="center"/>
    </xf>
    <xf numFmtId="14" fontId="16" fillId="7" borderId="5" xfId="3" applyNumberFormat="1" applyFont="1" applyFill="1" applyBorder="1" applyAlignment="1">
      <alignment horizontal="center"/>
    </xf>
    <xf numFmtId="0" fontId="3" fillId="0" borderId="34" xfId="3" applyFont="1" applyBorder="1" applyAlignment="1">
      <alignment horizontal="center" vertical="center" wrapText="1"/>
    </xf>
    <xf numFmtId="3" fontId="3" fillId="8" borderId="34" xfId="3" applyNumberFormat="1" applyFont="1" applyFill="1" applyBorder="1">
      <alignment vertical="center"/>
    </xf>
    <xf numFmtId="4" fontId="3" fillId="0" borderId="26" xfId="3" applyNumberFormat="1" applyFont="1" applyBorder="1">
      <alignment vertical="center"/>
    </xf>
    <xf numFmtId="4" fontId="3" fillId="0" borderId="1" xfId="3" applyNumberFormat="1" applyFont="1" applyBorder="1">
      <alignment vertical="center"/>
    </xf>
    <xf numFmtId="4" fontId="2" fillId="0" borderId="1" xfId="3" applyNumberFormat="1" applyFont="1" applyBorder="1">
      <alignment vertical="center"/>
    </xf>
    <xf numFmtId="4" fontId="3" fillId="0" borderId="31" xfId="3" applyNumberFormat="1" applyFont="1" applyBorder="1">
      <alignment vertical="center"/>
    </xf>
    <xf numFmtId="3" fontId="13" fillId="0" borderId="26" xfId="3" applyNumberFormat="1" applyFont="1" applyBorder="1" applyAlignment="1">
      <alignment vertical="center" wrapText="1"/>
    </xf>
    <xf numFmtId="3" fontId="13" fillId="0" borderId="1" xfId="3" applyNumberFormat="1" applyFont="1" applyBorder="1" applyAlignment="1">
      <alignment vertical="center" wrapText="1"/>
    </xf>
    <xf numFmtId="3" fontId="13" fillId="0" borderId="13" xfId="3" applyNumberFormat="1" applyFont="1" applyBorder="1" applyAlignment="1">
      <alignment vertical="center" wrapText="1"/>
    </xf>
    <xf numFmtId="4" fontId="13" fillId="0" borderId="34" xfId="3" applyNumberFormat="1" applyFont="1" applyBorder="1" applyAlignment="1">
      <alignment horizontal="center" vertical="center" wrapText="1"/>
    </xf>
    <xf numFmtId="6" fontId="3" fillId="0" borderId="34" xfId="3" applyNumberFormat="1" applyFont="1" applyBorder="1" applyAlignment="1">
      <alignment horizontal="left" vertical="center"/>
    </xf>
    <xf numFmtId="14" fontId="3" fillId="0" borderId="34" xfId="3" applyNumberFormat="1" applyFont="1" applyBorder="1" applyAlignment="1">
      <alignment horizontal="left" vertical="center"/>
    </xf>
    <xf numFmtId="0" fontId="31" fillId="0" borderId="34" xfId="11" applyFill="1" applyBorder="1" applyAlignment="1">
      <alignment vertical="center"/>
    </xf>
    <xf numFmtId="3" fontId="23" fillId="0" borderId="27" xfId="0" applyNumberFormat="1" applyFont="1" applyBorder="1"/>
    <xf numFmtId="3" fontId="23" fillId="0" borderId="34" xfId="0" applyNumberFormat="1" applyFont="1" applyBorder="1"/>
    <xf numFmtId="3" fontId="23" fillId="0" borderId="39" xfId="0" applyNumberFormat="1" applyFont="1" applyBorder="1"/>
    <xf numFmtId="3" fontId="23" fillId="0" borderId="33" xfId="0" applyNumberFormat="1" applyFont="1" applyBorder="1"/>
    <xf numFmtId="0" fontId="0" fillId="0" borderId="19" xfId="0" applyBorder="1" applyAlignment="1">
      <alignment wrapText="1"/>
    </xf>
    <xf numFmtId="3" fontId="13" fillId="0" borderId="39" xfId="3" applyNumberFormat="1" applyFont="1" applyBorder="1" applyAlignment="1">
      <alignment horizontal="center" vertical="center" wrapText="1"/>
    </xf>
    <xf numFmtId="3" fontId="13" fillId="0" borderId="31" xfId="3" applyNumberFormat="1" applyFont="1" applyBorder="1" applyAlignment="1">
      <alignment vertical="center" wrapText="1"/>
    </xf>
    <xf numFmtId="0" fontId="17" fillId="7" borderId="2" xfId="0" applyFont="1" applyFill="1" applyBorder="1"/>
    <xf numFmtId="0" fontId="20" fillId="7" borderId="4" xfId="0" applyFont="1" applyFill="1" applyBorder="1" applyAlignment="1">
      <alignment vertical="top"/>
    </xf>
    <xf numFmtId="14" fontId="1" fillId="7" borderId="5" xfId="0" applyNumberFormat="1" applyFont="1" applyFill="1" applyBorder="1" applyAlignment="1">
      <alignment horizontal="center"/>
    </xf>
    <xf numFmtId="0" fontId="54" fillId="6" borderId="0" xfId="0" applyFont="1" applyFill="1" applyAlignment="1">
      <alignment horizontal="center" vertical="top" wrapText="1"/>
    </xf>
    <xf numFmtId="0" fontId="55" fillId="6" borderId="0" xfId="0" applyFont="1" applyFill="1" applyAlignment="1">
      <alignment horizontal="center" vertical="top" wrapText="1"/>
    </xf>
    <xf numFmtId="0" fontId="32" fillId="7" borderId="8" xfId="3" applyFont="1" applyFill="1" applyBorder="1" applyAlignment="1">
      <alignment horizontal="center" vertical="center"/>
    </xf>
    <xf numFmtId="0" fontId="20" fillId="6" borderId="0" xfId="3" applyFont="1" applyFill="1" applyAlignment="1"/>
    <xf numFmtId="0" fontId="56" fillId="6" borderId="0" xfId="3" applyFont="1" applyFill="1" applyAlignment="1">
      <alignment vertical="center" wrapText="1"/>
    </xf>
    <xf numFmtId="0" fontId="55" fillId="7" borderId="23" xfId="3" applyFont="1" applyFill="1" applyBorder="1" applyAlignment="1">
      <alignment horizontal="center" vertical="center" wrapText="1"/>
    </xf>
    <xf numFmtId="0" fontId="30" fillId="7" borderId="17" xfId="0" applyFont="1" applyFill="1" applyBorder="1" applyAlignment="1">
      <alignment horizontal="center" vertical="center" wrapText="1"/>
    </xf>
    <xf numFmtId="0" fontId="29" fillId="6" borderId="25" xfId="3" applyFont="1" applyFill="1" applyBorder="1" applyAlignment="1">
      <alignment horizontal="center" vertical="center" wrapText="1"/>
    </xf>
    <xf numFmtId="0" fontId="29" fillId="6" borderId="26" xfId="3" applyFont="1" applyFill="1" applyBorder="1">
      <alignment vertical="center"/>
    </xf>
    <xf numFmtId="0" fontId="29" fillId="6" borderId="27" xfId="3" applyFont="1" applyFill="1" applyBorder="1" applyAlignment="1">
      <alignment vertical="center" wrapText="1"/>
    </xf>
    <xf numFmtId="0" fontId="29" fillId="6" borderId="28" xfId="3" applyFont="1" applyFill="1" applyBorder="1" applyAlignment="1">
      <alignment horizontal="center" vertical="center" wrapText="1"/>
    </xf>
    <xf numFmtId="0" fontId="29" fillId="6" borderId="1" xfId="3" applyFont="1" applyFill="1" applyBorder="1">
      <alignment vertical="center"/>
    </xf>
    <xf numFmtId="0" fontId="29" fillId="6" borderId="34" xfId="3" applyFont="1" applyFill="1" applyBorder="1" applyAlignment="1">
      <alignment vertical="center" wrapText="1"/>
    </xf>
    <xf numFmtId="0" fontId="29" fillId="6" borderId="34" xfId="3" applyFont="1" applyFill="1" applyBorder="1">
      <alignment vertical="center"/>
    </xf>
    <xf numFmtId="0" fontId="30" fillId="6" borderId="1" xfId="3" applyFont="1" applyFill="1" applyBorder="1">
      <alignment vertical="center"/>
    </xf>
    <xf numFmtId="0" fontId="29" fillId="0" borderId="34" xfId="3" applyFont="1" applyBorder="1">
      <alignment vertical="center"/>
    </xf>
    <xf numFmtId="0" fontId="29" fillId="6" borderId="30" xfId="3" applyFont="1" applyFill="1" applyBorder="1" applyAlignment="1">
      <alignment horizontal="center" vertical="center" wrapText="1"/>
    </xf>
    <xf numFmtId="0" fontId="30" fillId="6" borderId="31" xfId="0" applyFont="1" applyFill="1" applyBorder="1" applyAlignment="1">
      <alignment vertical="center" wrapText="1"/>
    </xf>
    <xf numFmtId="0" fontId="20" fillId="6" borderId="33" xfId="0" applyFont="1" applyFill="1" applyBorder="1" applyAlignment="1">
      <alignment wrapText="1"/>
    </xf>
    <xf numFmtId="0" fontId="20" fillId="6" borderId="9" xfId="0" applyFont="1" applyFill="1" applyBorder="1" applyAlignment="1">
      <alignment horizontal="center" vertical="center"/>
    </xf>
    <xf numFmtId="0" fontId="57" fillId="6" borderId="0" xfId="0" applyFont="1" applyFill="1"/>
    <xf numFmtId="0" fontId="58" fillId="6" borderId="0" xfId="0" applyFont="1" applyFill="1"/>
    <xf numFmtId="0" fontId="32" fillId="0" borderId="0" xfId="0" applyFont="1" applyAlignment="1">
      <alignment horizontal="left"/>
    </xf>
    <xf numFmtId="14" fontId="54" fillId="7" borderId="5" xfId="0" applyNumberFormat="1" applyFont="1" applyFill="1" applyBorder="1" applyAlignment="1">
      <alignment horizontal="center"/>
    </xf>
    <xf numFmtId="0" fontId="29" fillId="7" borderId="5" xfId="0" applyFont="1" applyFill="1" applyBorder="1" applyAlignment="1">
      <alignment horizontal="center" vertical="center" wrapText="1"/>
    </xf>
    <xf numFmtId="0" fontId="20" fillId="6" borderId="0" xfId="0" applyFont="1" applyFill="1" applyAlignment="1">
      <alignment vertical="center"/>
    </xf>
    <xf numFmtId="0" fontId="20" fillId="6" borderId="0" xfId="0" applyFont="1" applyFill="1" applyAlignment="1">
      <alignment vertical="center" wrapText="1"/>
    </xf>
    <xf numFmtId="0" fontId="1" fillId="7" borderId="24"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47" xfId="0" applyFont="1" applyFill="1" applyBorder="1" applyAlignment="1">
      <alignment horizontal="center" vertical="center" wrapText="1"/>
    </xf>
    <xf numFmtId="0" fontId="0" fillId="6" borderId="25" xfId="0" applyFill="1" applyBorder="1" applyAlignment="1">
      <alignment horizontal="center" vertical="top" wrapText="1"/>
    </xf>
    <xf numFmtId="0" fontId="15" fillId="6" borderId="26" xfId="0" applyFont="1" applyFill="1" applyBorder="1" applyAlignment="1">
      <alignment vertical="center" wrapText="1"/>
    </xf>
    <xf numFmtId="164" fontId="50" fillId="0" borderId="26" xfId="0" applyNumberFormat="1" applyFont="1" applyBorder="1" applyAlignment="1">
      <alignment vertical="center" wrapText="1"/>
    </xf>
    <xf numFmtId="164" fontId="50" fillId="0" borderId="27" xfId="0" applyNumberFormat="1" applyFont="1" applyBorder="1" applyAlignment="1">
      <alignment vertical="center" wrapText="1"/>
    </xf>
    <xf numFmtId="0" fontId="0" fillId="6" borderId="28" xfId="0" applyFill="1" applyBorder="1" applyAlignment="1">
      <alignment horizontal="center" vertical="top" wrapText="1"/>
    </xf>
    <xf numFmtId="0" fontId="15" fillId="6" borderId="1" xfId="0" applyFont="1" applyFill="1" applyBorder="1" applyAlignment="1">
      <alignment vertical="center" wrapText="1"/>
    </xf>
    <xf numFmtId="164" fontId="50" fillId="0" borderId="1" xfId="0" applyNumberFormat="1" applyFont="1" applyBorder="1" applyAlignment="1">
      <alignment vertical="center" wrapText="1"/>
    </xf>
    <xf numFmtId="165" fontId="50" fillId="6" borderId="1" xfId="0" applyNumberFormat="1" applyFont="1" applyFill="1" applyBorder="1" applyAlignment="1">
      <alignment vertical="center" wrapText="1"/>
    </xf>
    <xf numFmtId="0" fontId="0" fillId="6" borderId="48" xfId="0" applyFill="1" applyBorder="1" applyAlignment="1">
      <alignment horizontal="center" vertical="center" wrapText="1"/>
    </xf>
    <xf numFmtId="164" fontId="50" fillId="0" borderId="34" xfId="0" applyNumberFormat="1" applyFont="1" applyBorder="1" applyAlignment="1">
      <alignment vertical="center" wrapText="1"/>
    </xf>
    <xf numFmtId="0" fontId="0" fillId="6" borderId="1" xfId="0" applyFill="1" applyBorder="1" applyAlignment="1">
      <alignment horizontal="left" vertical="center" wrapText="1" indent="1"/>
    </xf>
    <xf numFmtId="164" fontId="50" fillId="6" borderId="1" xfId="0" applyNumberFormat="1" applyFont="1" applyFill="1" applyBorder="1" applyAlignment="1">
      <alignment vertical="center" wrapText="1"/>
    </xf>
    <xf numFmtId="164" fontId="50" fillId="6" borderId="34" xfId="0" applyNumberFormat="1" applyFont="1" applyFill="1" applyBorder="1" applyAlignment="1">
      <alignment vertical="center" wrapText="1"/>
    </xf>
    <xf numFmtId="0" fontId="50"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50" fillId="6" borderId="1" xfId="0" applyFont="1" applyFill="1" applyBorder="1" applyAlignment="1">
      <alignment vertical="center" wrapText="1"/>
    </xf>
    <xf numFmtId="0" fontId="50" fillId="6" borderId="34" xfId="0" applyFont="1" applyFill="1" applyBorder="1" applyAlignment="1">
      <alignment vertical="center" wrapText="1"/>
    </xf>
    <xf numFmtId="0" fontId="0" fillId="6" borderId="30" xfId="0" applyFill="1" applyBorder="1" applyAlignment="1">
      <alignment horizontal="center" vertical="top" wrapText="1"/>
    </xf>
    <xf numFmtId="0" fontId="0" fillId="6" borderId="31" xfId="0" applyFill="1" applyBorder="1" applyAlignment="1">
      <alignment horizontal="left" vertical="center" wrapText="1" indent="4"/>
    </xf>
    <xf numFmtId="0" fontId="50" fillId="6" borderId="31" xfId="0" applyFont="1" applyFill="1" applyBorder="1" applyAlignment="1">
      <alignment vertical="center" wrapText="1"/>
    </xf>
    <xf numFmtId="0" fontId="50" fillId="6" borderId="33" xfId="0" applyFont="1" applyFill="1" applyBorder="1" applyAlignment="1">
      <alignment vertical="center" wrapText="1"/>
    </xf>
    <xf numFmtId="0" fontId="20" fillId="6" borderId="0" xfId="0" applyFont="1" applyFill="1" applyAlignment="1">
      <alignment vertical="top"/>
    </xf>
    <xf numFmtId="0" fontId="0" fillId="6" borderId="26" xfId="0" applyFill="1" applyBorder="1" applyAlignment="1">
      <alignment vertical="top" wrapText="1"/>
    </xf>
    <xf numFmtId="0" fontId="50" fillId="6" borderId="26" xfId="0" applyFont="1" applyFill="1" applyBorder="1" applyAlignment="1">
      <alignment vertical="top" wrapText="1"/>
    </xf>
    <xf numFmtId="0" fontId="50" fillId="6" borderId="27" xfId="0" applyFont="1" applyFill="1" applyBorder="1" applyAlignment="1">
      <alignment vertical="top" wrapText="1"/>
    </xf>
    <xf numFmtId="0" fontId="0" fillId="6" borderId="0" xfId="0" applyFill="1" applyAlignment="1">
      <alignment vertical="top"/>
    </xf>
    <xf numFmtId="0" fontId="0" fillId="6" borderId="1" xfId="0" applyFill="1" applyBorder="1" applyAlignment="1">
      <alignment horizontal="left" vertical="top" wrapText="1" indent="1"/>
    </xf>
    <xf numFmtId="0" fontId="50" fillId="6" borderId="1" xfId="0" applyFont="1" applyFill="1" applyBorder="1" applyAlignment="1">
      <alignment vertical="top" wrapText="1"/>
    </xf>
    <xf numFmtId="0" fontId="50" fillId="6" borderId="34" xfId="0" applyFont="1" applyFill="1" applyBorder="1" applyAlignment="1">
      <alignment vertical="top" wrapText="1"/>
    </xf>
    <xf numFmtId="0" fontId="0" fillId="6" borderId="1" xfId="0" applyFill="1" applyBorder="1" applyAlignment="1">
      <alignment vertical="top"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1" xfId="0" applyFill="1" applyBorder="1" applyAlignment="1">
      <alignment vertical="top" wrapText="1"/>
    </xf>
    <xf numFmtId="0" fontId="50" fillId="6" borderId="31" xfId="0" applyFont="1" applyFill="1" applyBorder="1" applyAlignment="1">
      <alignment vertical="top" wrapText="1"/>
    </xf>
    <xf numFmtId="0" fontId="50" fillId="6" borderId="33" xfId="0" applyFont="1" applyFill="1" applyBorder="1" applyAlignment="1">
      <alignment vertical="top" wrapText="1"/>
    </xf>
    <xf numFmtId="0" fontId="30" fillId="6" borderId="0" xfId="0" applyFont="1" applyFill="1"/>
    <xf numFmtId="3" fontId="5" fillId="0" borderId="0" xfId="3" applyNumberFormat="1" applyAlignment="1"/>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47" fillId="0" borderId="0" xfId="10" applyFont="1" applyAlignment="1">
      <alignment horizontal="left" vertical="center" wrapText="1"/>
    </xf>
    <xf numFmtId="0" fontId="30"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5" fillId="0" borderId="0" xfId="3" applyAlignment="1">
      <alignment horizontal="left" wrapText="1"/>
    </xf>
    <xf numFmtId="0" fontId="23" fillId="0" borderId="0" xfId="3" applyFont="1" applyAlignment="1">
      <alignment horizontal="left"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7" xfId="0" applyFont="1" applyFill="1" applyBorder="1" applyAlignment="1">
      <alignment horizontal="center" vertical="center"/>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39" fillId="7" borderId="2" xfId="0" applyFont="1" applyFill="1" applyBorder="1" applyAlignment="1">
      <alignment horizontal="left" vertical="center"/>
    </xf>
    <xf numFmtId="0" fontId="39" fillId="7" borderId="5" xfId="0" applyFont="1" applyFill="1" applyBorder="1" applyAlignment="1">
      <alignment horizontal="left" vertical="center"/>
    </xf>
    <xf numFmtId="0" fontId="1" fillId="7" borderId="25"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30" xfId="0" applyFont="1" applyFill="1" applyBorder="1" applyAlignment="1">
      <alignment horizontal="center"/>
    </xf>
    <xf numFmtId="0" fontId="1" fillId="7" borderId="33" xfId="0" applyFont="1" applyFill="1" applyBorder="1" applyAlignment="1">
      <alignment horizontal="center"/>
    </xf>
    <xf numFmtId="0" fontId="0" fillId="0" borderId="24"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xf numFmtId="0" fontId="20" fillId="6" borderId="14"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23" xfId="0" applyFont="1" applyFill="1" applyBorder="1" applyAlignment="1">
      <alignment horizontal="center" vertical="center"/>
    </xf>
    <xf numFmtId="0" fontId="30" fillId="0" borderId="0" xfId="0" applyFont="1" applyAlignment="1">
      <alignment horizontal="left" vertical="top" wrapText="1"/>
    </xf>
    <xf numFmtId="0" fontId="30" fillId="0" borderId="0" xfId="0" applyFont="1" applyAlignment="1">
      <alignment horizontal="left" vertical="top"/>
    </xf>
    <xf numFmtId="0" fontId="30" fillId="0" borderId="0" xfId="0" applyFont="1" applyAlignment="1">
      <alignment horizontal="left" wrapText="1"/>
    </xf>
    <xf numFmtId="0" fontId="0" fillId="6" borderId="36"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23" xfId="0" applyFill="1" applyBorder="1" applyAlignment="1">
      <alignment horizontal="center" vertical="center" wrapText="1"/>
    </xf>
    <xf numFmtId="0" fontId="39" fillId="7" borderId="2" xfId="0" applyFont="1" applyFill="1" applyBorder="1" applyAlignment="1">
      <alignment horizontal="left"/>
    </xf>
    <xf numFmtId="0" fontId="39" fillId="7" borderId="4" xfId="0" applyFont="1" applyFill="1" applyBorder="1" applyAlignment="1">
      <alignment horizontal="left"/>
    </xf>
    <xf numFmtId="0" fontId="39" fillId="7" borderId="5" xfId="0" applyFont="1" applyFill="1" applyBorder="1" applyAlignment="1">
      <alignment horizontal="left"/>
    </xf>
    <xf numFmtId="0" fontId="54" fillId="7" borderId="2" xfId="0" applyFont="1" applyFill="1" applyBorder="1" applyAlignment="1">
      <alignment horizontal="left" vertical="top"/>
    </xf>
    <xf numFmtId="0" fontId="54"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20" fillId="6" borderId="0" xfId="0" applyFont="1" applyFill="1" applyAlignment="1">
      <alignment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0" fillId="6" borderId="8"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17" xfId="0" applyFill="1" applyBorder="1" applyAlignment="1">
      <alignment horizontal="center" vertical="center" wrapText="1"/>
    </xf>
    <xf numFmtId="0" fontId="20" fillId="6" borderId="0" xfId="0" applyFont="1" applyFill="1" applyAlignment="1">
      <alignment horizontal="left" wrapText="1"/>
    </xf>
  </cellXfs>
  <cellStyles count="12">
    <cellStyle name="=C:\WINNT35\SYSTEM32\COMMAND.COM" xfId="4" xr:uid="{00000000-0005-0000-0000-000000000000}"/>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itfin.cz/wp-content/uploads/2018/10/Stanovy-Citfin-%E2%80%93-Finan%C4%8Dn%C3%AD-trhy-a.s.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tabSelected="1" zoomScaleNormal="100" workbookViewId="0">
      <selection activeCell="B25" sqref="B25"/>
    </sheetView>
  </sheetViews>
  <sheetFormatPr defaultColWidth="11" defaultRowHeight="12.75" x14ac:dyDescent="0.2"/>
  <cols>
    <col min="1" max="1" width="3.7109375" style="12" customWidth="1"/>
    <col min="2" max="2" width="30.28515625" style="12" customWidth="1"/>
    <col min="3" max="3" width="74.140625" style="12" bestFit="1" customWidth="1"/>
    <col min="4" max="4" width="46.85546875" style="12" customWidth="1"/>
    <col min="5" max="5" width="10.7109375" style="12" customWidth="1"/>
    <col min="6" max="6" width="40.42578125" style="12" customWidth="1"/>
    <col min="7" max="7" width="9.5703125" style="12" customWidth="1"/>
    <col min="8" max="8" width="11" style="12" customWidth="1"/>
    <col min="9" max="16384" width="11" style="12"/>
  </cols>
  <sheetData>
    <row r="1" spans="1:9" ht="10.15" customHeight="1" x14ac:dyDescent="0.2">
      <c r="A1" s="24"/>
      <c r="B1" s="24"/>
      <c r="C1" s="24"/>
    </row>
    <row r="2" spans="1:9" ht="21.6" customHeight="1" x14ac:dyDescent="0.2">
      <c r="A2" s="24"/>
      <c r="B2" s="59" t="s">
        <v>338</v>
      </c>
      <c r="C2" s="63"/>
      <c r="D2" s="222" t="s">
        <v>173</v>
      </c>
    </row>
    <row r="3" spans="1:9" ht="10.15" customHeight="1" x14ac:dyDescent="0.25">
      <c r="A3" s="24"/>
      <c r="B3" s="24"/>
      <c r="C3" s="24"/>
      <c r="D3"/>
    </row>
    <row r="4" spans="1:9" ht="22.15" customHeight="1" x14ac:dyDescent="0.25">
      <c r="A4" s="25"/>
      <c r="B4" s="27" t="s">
        <v>174</v>
      </c>
      <c r="E4"/>
      <c r="G4" s="27"/>
      <c r="H4" s="27"/>
      <c r="I4" s="27"/>
    </row>
    <row r="5" spans="1:9" ht="22.15" customHeight="1" x14ac:dyDescent="0.25">
      <c r="A5" s="25"/>
      <c r="B5" s="223" t="s">
        <v>178</v>
      </c>
      <c r="E5"/>
      <c r="G5" s="27"/>
      <c r="H5" s="27"/>
      <c r="I5" s="27"/>
    </row>
    <row r="6" spans="1:9" ht="55.15" customHeight="1" x14ac:dyDescent="0.2">
      <c r="A6" s="25"/>
      <c r="B6" s="394" t="s">
        <v>177</v>
      </c>
      <c r="C6" s="394"/>
      <c r="D6" s="394"/>
      <c r="E6" s="394"/>
      <c r="F6" s="394"/>
      <c r="G6" s="25"/>
      <c r="H6" s="25"/>
    </row>
    <row r="7" spans="1:9" ht="12" customHeight="1" x14ac:dyDescent="0.2">
      <c r="A7" s="25"/>
      <c r="B7" s="13"/>
      <c r="C7" s="53"/>
      <c r="G7" s="25"/>
      <c r="H7" s="25"/>
    </row>
    <row r="8" spans="1:9" ht="16.5" customHeight="1" x14ac:dyDescent="0.25">
      <c r="A8" s="25"/>
      <c r="B8" s="29" t="s">
        <v>141</v>
      </c>
      <c r="C8" s="25"/>
      <c r="F8"/>
    </row>
    <row r="9" spans="1:9" ht="12" customHeight="1" thickBot="1" x14ac:dyDescent="0.25">
      <c r="A9" s="24"/>
      <c r="B9" s="24"/>
      <c r="C9" s="24"/>
    </row>
    <row r="10" spans="1:9" ht="62.45" customHeight="1" thickBot="1" x14ac:dyDescent="0.25">
      <c r="A10" s="24"/>
      <c r="B10" s="158" t="s">
        <v>24</v>
      </c>
      <c r="C10" s="159" t="s">
        <v>14</v>
      </c>
      <c r="D10" s="158" t="s">
        <v>19</v>
      </c>
      <c r="E10" s="160" t="s">
        <v>152</v>
      </c>
      <c r="F10" s="161" t="s">
        <v>139</v>
      </c>
    </row>
    <row r="11" spans="1:9" ht="16.899999999999999" customHeight="1" x14ac:dyDescent="0.2">
      <c r="A11" s="24"/>
      <c r="B11" s="162"/>
      <c r="C11" s="163" t="s">
        <v>15</v>
      </c>
      <c r="D11" s="164"/>
      <c r="E11" s="164"/>
      <c r="F11" s="164"/>
    </row>
    <row r="12" spans="1:9" ht="16.899999999999999" customHeight="1" x14ac:dyDescent="0.25">
      <c r="A12" s="24"/>
      <c r="B12" s="165" t="s">
        <v>22</v>
      </c>
      <c r="C12" s="166" t="s">
        <v>179</v>
      </c>
      <c r="D12" s="167" t="s">
        <v>185</v>
      </c>
      <c r="E12" s="167" t="s">
        <v>339</v>
      </c>
      <c r="F12" s="168"/>
    </row>
    <row r="13" spans="1:9" ht="16.899999999999999" customHeight="1" x14ac:dyDescent="0.25">
      <c r="A13" s="24"/>
      <c r="B13" s="165" t="s">
        <v>23</v>
      </c>
      <c r="C13" s="166" t="s">
        <v>153</v>
      </c>
      <c r="D13" s="167" t="s">
        <v>185</v>
      </c>
      <c r="E13" s="167" t="s">
        <v>339</v>
      </c>
      <c r="F13" s="169"/>
    </row>
    <row r="14" spans="1:9" ht="16.899999999999999" customHeight="1" x14ac:dyDescent="0.2">
      <c r="A14" s="24"/>
      <c r="B14" s="170"/>
      <c r="C14" s="171" t="s">
        <v>16</v>
      </c>
      <c r="D14" s="172"/>
      <c r="E14" s="172"/>
      <c r="F14" s="172"/>
    </row>
    <row r="15" spans="1:9" ht="16.899999999999999" customHeight="1" x14ac:dyDescent="0.25">
      <c r="A15" s="24"/>
      <c r="B15" s="165" t="s">
        <v>26</v>
      </c>
      <c r="C15" s="173" t="s">
        <v>183</v>
      </c>
      <c r="D15" s="167" t="s">
        <v>186</v>
      </c>
      <c r="E15" s="167" t="s">
        <v>339</v>
      </c>
      <c r="F15" s="168"/>
      <c r="G15"/>
    </row>
    <row r="16" spans="1:9" ht="16.899999999999999" customHeight="1" x14ac:dyDescent="0.25">
      <c r="A16" s="24"/>
      <c r="B16" s="165" t="s">
        <v>27</v>
      </c>
      <c r="C16" s="173" t="s">
        <v>28</v>
      </c>
      <c r="D16" s="167" t="s">
        <v>187</v>
      </c>
      <c r="E16" s="167" t="s">
        <v>339</v>
      </c>
      <c r="F16" s="174"/>
      <c r="G16" s="26"/>
    </row>
    <row r="17" spans="1:7" ht="16.899999999999999" customHeight="1" x14ac:dyDescent="0.25">
      <c r="A17" s="24"/>
      <c r="B17" s="170"/>
      <c r="C17" s="171" t="s">
        <v>138</v>
      </c>
      <c r="D17" s="172"/>
      <c r="E17" s="172"/>
      <c r="F17" s="175"/>
      <c r="G17" s="26"/>
    </row>
    <row r="18" spans="1:7" ht="31.9" customHeight="1" x14ac:dyDescent="0.25">
      <c r="A18" s="24"/>
      <c r="B18" s="165" t="s">
        <v>208</v>
      </c>
      <c r="C18" s="166" t="s">
        <v>40</v>
      </c>
      <c r="D18" s="176" t="s">
        <v>188</v>
      </c>
      <c r="E18" s="167" t="s">
        <v>339</v>
      </c>
      <c r="F18" s="174"/>
      <c r="G18" s="26"/>
    </row>
    <row r="19" spans="1:7" ht="31.9" customHeight="1" x14ac:dyDescent="0.25">
      <c r="A19" s="24"/>
      <c r="B19" s="165" t="s">
        <v>41</v>
      </c>
      <c r="C19" s="166" t="s">
        <v>42</v>
      </c>
      <c r="D19" s="176" t="s">
        <v>189</v>
      </c>
      <c r="E19" s="167" t="s">
        <v>339</v>
      </c>
      <c r="F19" s="174"/>
      <c r="G19" s="26"/>
    </row>
    <row r="20" spans="1:7" ht="31.9" customHeight="1" x14ac:dyDescent="0.25">
      <c r="A20" s="24"/>
      <c r="B20" s="177" t="s">
        <v>43</v>
      </c>
      <c r="C20" s="166" t="s">
        <v>206</v>
      </c>
      <c r="D20" s="176" t="s">
        <v>190</v>
      </c>
      <c r="E20" s="176" t="s">
        <v>340</v>
      </c>
      <c r="F20" s="174"/>
      <c r="G20" s="26"/>
    </row>
    <row r="21" spans="1:7" ht="16.899999999999999" customHeight="1" x14ac:dyDescent="0.25">
      <c r="A21" s="24"/>
      <c r="B21" s="170"/>
      <c r="C21" s="172" t="s">
        <v>9</v>
      </c>
      <c r="D21" s="172"/>
      <c r="E21" s="172"/>
      <c r="F21" s="175"/>
      <c r="G21" s="26"/>
    </row>
    <row r="22" spans="1:7" ht="16.899999999999999" customHeight="1" x14ac:dyDescent="0.25">
      <c r="A22" s="24"/>
      <c r="B22" s="178" t="s">
        <v>20</v>
      </c>
      <c r="C22" s="179" t="s">
        <v>202</v>
      </c>
      <c r="D22" s="179" t="s">
        <v>191</v>
      </c>
      <c r="E22" s="167" t="s">
        <v>339</v>
      </c>
      <c r="F22" s="174"/>
      <c r="G22" s="26"/>
    </row>
    <row r="23" spans="1:7" ht="16.899999999999999" customHeight="1" x14ac:dyDescent="0.25">
      <c r="A23" s="24"/>
      <c r="B23" s="178" t="s">
        <v>21</v>
      </c>
      <c r="C23" s="179" t="s">
        <v>150</v>
      </c>
      <c r="D23" s="179" t="s">
        <v>192</v>
      </c>
      <c r="E23" s="167" t="s">
        <v>339</v>
      </c>
      <c r="F23" s="174"/>
      <c r="G23" s="26"/>
    </row>
    <row r="24" spans="1:7" ht="16.899999999999999" customHeight="1" x14ac:dyDescent="0.25">
      <c r="A24" s="24"/>
      <c r="B24" s="170"/>
      <c r="C24" s="172" t="s">
        <v>215</v>
      </c>
      <c r="D24" s="172"/>
      <c r="E24" s="172"/>
      <c r="F24" s="175"/>
      <c r="G24" s="26"/>
    </row>
    <row r="25" spans="1:7" ht="16.899999999999999" customHeight="1" x14ac:dyDescent="0.25">
      <c r="A25" s="24"/>
      <c r="B25" s="178" t="s">
        <v>12</v>
      </c>
      <c r="C25" s="179" t="s">
        <v>213</v>
      </c>
      <c r="D25" s="179" t="s">
        <v>193</v>
      </c>
      <c r="E25" s="167" t="s">
        <v>339</v>
      </c>
      <c r="F25" s="174"/>
      <c r="G25" s="26"/>
    </row>
    <row r="26" spans="1:7" ht="16.899999999999999" customHeight="1" x14ac:dyDescent="0.25">
      <c r="A26" s="24"/>
      <c r="B26" s="178" t="s">
        <v>13</v>
      </c>
      <c r="C26" s="179" t="s">
        <v>214</v>
      </c>
      <c r="D26" s="179" t="s">
        <v>194</v>
      </c>
      <c r="E26" s="167" t="s">
        <v>339</v>
      </c>
      <c r="F26" s="174"/>
      <c r="G26" s="26"/>
    </row>
    <row r="27" spans="1:7" ht="15.6" customHeight="1" x14ac:dyDescent="0.2">
      <c r="B27" s="170"/>
      <c r="C27" s="171" t="s">
        <v>229</v>
      </c>
      <c r="D27" s="172"/>
      <c r="E27" s="172"/>
      <c r="F27" s="283"/>
      <c r="G27" s="26"/>
    </row>
    <row r="28" spans="1:7" ht="16.899999999999999" customHeight="1" x14ac:dyDescent="0.2">
      <c r="B28" s="165" t="s">
        <v>5</v>
      </c>
      <c r="C28" s="166" t="s">
        <v>224</v>
      </c>
      <c r="D28" s="166" t="s">
        <v>195</v>
      </c>
      <c r="E28" s="166" t="s">
        <v>340</v>
      </c>
      <c r="F28" s="395" t="s">
        <v>157</v>
      </c>
      <c r="G28" s="26"/>
    </row>
    <row r="29" spans="1:7" ht="16.899999999999999" customHeight="1" x14ac:dyDescent="0.2">
      <c r="B29" s="165" t="s">
        <v>6</v>
      </c>
      <c r="C29" s="166" t="s">
        <v>225</v>
      </c>
      <c r="D29" s="166" t="s">
        <v>196</v>
      </c>
      <c r="E29" s="166" t="s">
        <v>340</v>
      </c>
      <c r="F29" s="396"/>
    </row>
    <row r="30" spans="1:7" ht="16.899999999999999" customHeight="1" x14ac:dyDescent="0.2">
      <c r="B30" s="165" t="s">
        <v>7</v>
      </c>
      <c r="C30" s="166" t="s">
        <v>226</v>
      </c>
      <c r="D30" s="166" t="s">
        <v>197</v>
      </c>
      <c r="E30" s="166" t="s">
        <v>340</v>
      </c>
      <c r="F30" s="396"/>
    </row>
    <row r="31" spans="1:7" ht="16.899999999999999" customHeight="1" x14ac:dyDescent="0.2">
      <c r="B31" s="165" t="s">
        <v>8</v>
      </c>
      <c r="C31" s="166" t="s">
        <v>227</v>
      </c>
      <c r="D31" s="166" t="s">
        <v>198</v>
      </c>
      <c r="E31" s="166" t="s">
        <v>340</v>
      </c>
      <c r="F31" s="397"/>
    </row>
    <row r="32" spans="1:7" ht="16.899999999999999" customHeight="1" x14ac:dyDescent="0.2">
      <c r="B32" s="270"/>
      <c r="C32" s="172" t="s">
        <v>298</v>
      </c>
      <c r="D32" s="271"/>
      <c r="E32" s="271"/>
      <c r="F32" s="286"/>
    </row>
    <row r="33" spans="2:8" ht="65.25" customHeight="1" x14ac:dyDescent="0.2">
      <c r="B33" s="165" t="s">
        <v>299</v>
      </c>
      <c r="C33" s="166" t="s">
        <v>300</v>
      </c>
      <c r="D33" s="287" t="s">
        <v>301</v>
      </c>
      <c r="E33" s="166" t="s">
        <v>340</v>
      </c>
      <c r="F33" s="288" t="s">
        <v>157</v>
      </c>
    </row>
    <row r="34" spans="2:8" ht="21.6" customHeight="1" x14ac:dyDescent="0.25">
      <c r="B34" s="26"/>
      <c r="C34" s="26"/>
      <c r="D34" s="26"/>
      <c r="E34" s="26"/>
      <c r="F34" s="26"/>
      <c r="G34" s="26"/>
      <c r="H34" s="11"/>
    </row>
    <row r="35" spans="2:8" ht="31.15" customHeight="1" x14ac:dyDescent="0.2">
      <c r="B35" s="400" t="s">
        <v>142</v>
      </c>
      <c r="C35" s="400"/>
      <c r="D35" s="400"/>
      <c r="E35" s="400"/>
    </row>
    <row r="36" spans="2:8" ht="34.15" customHeight="1" x14ac:dyDescent="0.2">
      <c r="B36" s="398" t="s">
        <v>228</v>
      </c>
      <c r="C36" s="399"/>
      <c r="D36" s="399"/>
      <c r="E36" s="399"/>
      <c r="F36" s="68"/>
    </row>
    <row r="37" spans="2:8" ht="14.45" customHeight="1" x14ac:dyDescent="0.2">
      <c r="B37" s="60"/>
      <c r="C37" s="61"/>
      <c r="D37" s="61"/>
      <c r="E37" s="61"/>
      <c r="F37" s="61"/>
    </row>
    <row r="38" spans="2:8" x14ac:dyDescent="0.2">
      <c r="B38" s="61"/>
      <c r="C38" s="61"/>
      <c r="D38" s="61"/>
      <c r="E38" s="61"/>
      <c r="F38" s="61"/>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workbookViewId="0">
      <selection activeCell="C13" sqref="C13"/>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62" t="str">
        <f>+Přehled!B2</f>
        <v xml:space="preserve">Citfin - Finanční trhy, a.s. </v>
      </c>
      <c r="D2" s="222" t="s">
        <v>173</v>
      </c>
    </row>
    <row r="3" spans="2:4" ht="10.15" customHeight="1" x14ac:dyDescent="0.25"/>
    <row r="4" spans="2:4" ht="15.75" x14ac:dyDescent="0.25">
      <c r="B4" s="219" t="s">
        <v>169</v>
      </c>
      <c r="C4" s="67"/>
      <c r="D4" s="43"/>
    </row>
    <row r="5" spans="2:4" ht="16.149999999999999" customHeight="1" x14ac:dyDescent="0.25">
      <c r="B5" s="433" t="s">
        <v>223</v>
      </c>
      <c r="C5" s="433"/>
      <c r="D5" s="433"/>
    </row>
    <row r="6" spans="2:4" ht="16.149999999999999" customHeight="1" x14ac:dyDescent="0.25">
      <c r="B6" s="157" t="s">
        <v>175</v>
      </c>
      <c r="C6" s="15"/>
      <c r="D6" s="5"/>
    </row>
    <row r="7" spans="2:4" ht="16.149999999999999" customHeight="1" x14ac:dyDescent="0.25">
      <c r="B7" s="30" t="s">
        <v>36</v>
      </c>
      <c r="C7" s="31"/>
      <c r="D7" s="300">
        <f>+'IF RM1'!D7</f>
        <v>45291</v>
      </c>
    </row>
    <row r="8" spans="2:4" x14ac:dyDescent="0.25">
      <c r="C8" s="14"/>
    </row>
    <row r="9" spans="2:4" ht="15.75" thickBot="1" x14ac:dyDescent="0.3">
      <c r="C9" s="14"/>
    </row>
    <row r="10" spans="2:4" ht="15.75" thickBot="1" x14ac:dyDescent="0.3">
      <c r="C10" s="64" t="s">
        <v>0</v>
      </c>
      <c r="D10" s="75" t="s">
        <v>1</v>
      </c>
    </row>
    <row r="11" spans="2:4" ht="36" customHeight="1" x14ac:dyDescent="0.25">
      <c r="C11" s="220" t="s">
        <v>324</v>
      </c>
      <c r="D11" s="434" t="s">
        <v>158</v>
      </c>
    </row>
    <row r="12" spans="2:4" ht="15.75" thickBot="1" x14ac:dyDescent="0.3">
      <c r="C12" s="113" t="s">
        <v>145</v>
      </c>
      <c r="D12" s="435"/>
    </row>
    <row r="13" spans="2:4" ht="119.25" customHeight="1" thickBot="1" x14ac:dyDescent="0.3">
      <c r="B13" s="114" t="s">
        <v>161</v>
      </c>
      <c r="C13" s="318" t="s">
        <v>416</v>
      </c>
      <c r="D13" s="119" t="s">
        <v>203</v>
      </c>
    </row>
    <row r="14" spans="2:4" x14ac:dyDescent="0.25">
      <c r="D14" s="47"/>
    </row>
    <row r="15" spans="2:4" ht="15.75" thickBot="1" x14ac:dyDescent="0.3">
      <c r="D15" s="47"/>
    </row>
    <row r="16" spans="2:4" ht="45.75" thickBot="1" x14ac:dyDescent="0.3">
      <c r="B16" s="221" t="s">
        <v>170</v>
      </c>
      <c r="C16" s="64" t="s">
        <v>0</v>
      </c>
      <c r="D16" s="75" t="s">
        <v>1</v>
      </c>
    </row>
    <row r="17" spans="2:4" ht="45" x14ac:dyDescent="0.25">
      <c r="B17" s="431"/>
      <c r="C17" s="65" t="s">
        <v>325</v>
      </c>
      <c r="D17" s="434" t="s">
        <v>158</v>
      </c>
    </row>
    <row r="18" spans="2:4" ht="15.75" thickBot="1" x14ac:dyDescent="0.3">
      <c r="B18" s="432"/>
      <c r="C18" s="66" t="s">
        <v>145</v>
      </c>
      <c r="D18" s="435"/>
    </row>
    <row r="19" spans="2:4" ht="76.900000000000006" customHeight="1" x14ac:dyDescent="0.25">
      <c r="B19" s="115" t="s">
        <v>159</v>
      </c>
      <c r="C19" s="116"/>
      <c r="D19" s="120" t="s">
        <v>204</v>
      </c>
    </row>
    <row r="20" spans="2:4" ht="60.6" customHeight="1" thickBot="1" x14ac:dyDescent="0.3">
      <c r="B20" s="117" t="s">
        <v>160</v>
      </c>
      <c r="C20" s="118"/>
      <c r="D20" s="121" t="s">
        <v>204</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G25"/>
  <sheetViews>
    <sheetView showGridLines="0" workbookViewId="0">
      <selection activeCell="B9" sqref="B9"/>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2:7" ht="10.15" customHeight="1" x14ac:dyDescent="0.25"/>
    <row r="2" spans="2:7" ht="15.75" x14ac:dyDescent="0.25">
      <c r="B2" s="62" t="str">
        <f>+Přehled!B2</f>
        <v xml:space="preserve">Citfin - Finanční trhy, a.s. </v>
      </c>
      <c r="D2" s="62"/>
      <c r="F2" s="222" t="s">
        <v>173</v>
      </c>
    </row>
    <row r="3" spans="2:7" ht="10.15" customHeight="1" x14ac:dyDescent="0.25"/>
    <row r="4" spans="2:7" ht="15.75" x14ac:dyDescent="0.25">
      <c r="B4" s="436" t="s">
        <v>230</v>
      </c>
      <c r="C4" s="437"/>
      <c r="D4" s="437"/>
      <c r="E4" s="437"/>
      <c r="F4" s="438"/>
      <c r="G4" s="55"/>
    </row>
    <row r="5" spans="2:7" ht="44.45" customHeight="1" x14ac:dyDescent="0.25">
      <c r="B5" s="407" t="s">
        <v>334</v>
      </c>
      <c r="C5" s="407"/>
      <c r="D5" s="407"/>
      <c r="E5" s="407"/>
      <c r="F5" s="407"/>
    </row>
    <row r="6" spans="2:7" ht="46.15" customHeight="1" x14ac:dyDescent="0.25">
      <c r="B6" s="405" t="s">
        <v>335</v>
      </c>
      <c r="C6" s="405"/>
      <c r="D6" s="405"/>
      <c r="E6" s="405"/>
      <c r="F6" s="405"/>
    </row>
    <row r="7" spans="2:7" ht="16.149999999999999" customHeight="1" x14ac:dyDescent="0.25">
      <c r="B7" s="68" t="s">
        <v>144</v>
      </c>
      <c r="C7" s="48"/>
      <c r="D7" s="48"/>
      <c r="E7" s="48"/>
      <c r="F7" s="48"/>
    </row>
    <row r="8" spans="2:7" ht="22.15" customHeight="1" x14ac:dyDescent="0.25">
      <c r="B8" s="69" t="s">
        <v>171</v>
      </c>
    </row>
    <row r="9" spans="2:7" ht="16.149999999999999" customHeight="1" x14ac:dyDescent="0.25">
      <c r="B9" s="30" t="s">
        <v>36</v>
      </c>
      <c r="C9" s="44"/>
      <c r="D9" s="45"/>
      <c r="E9" s="45"/>
      <c r="F9" s="46">
        <f>'IF RM1'!D7</f>
        <v>45291</v>
      </c>
    </row>
    <row r="11" spans="2:7" ht="15.75" thickBot="1" x14ac:dyDescent="0.3">
      <c r="F11" s="19"/>
    </row>
    <row r="12" spans="2:7" ht="87" customHeight="1" x14ac:dyDescent="0.25">
      <c r="B12" s="126" t="s">
        <v>232</v>
      </c>
      <c r="C12" s="127" t="s">
        <v>233</v>
      </c>
      <c r="D12" s="127" t="s">
        <v>234</v>
      </c>
      <c r="E12" s="269" t="s">
        <v>235</v>
      </c>
      <c r="F12" s="128" t="s">
        <v>236</v>
      </c>
    </row>
    <row r="13" spans="2:7" ht="15.75" thickBot="1" x14ac:dyDescent="0.3">
      <c r="B13" s="129" t="s">
        <v>0</v>
      </c>
      <c r="C13" s="130" t="s">
        <v>1</v>
      </c>
      <c r="D13" s="130" t="s">
        <v>2</v>
      </c>
      <c r="E13" s="130" t="s">
        <v>3</v>
      </c>
      <c r="F13" s="131" t="s">
        <v>4</v>
      </c>
    </row>
    <row r="14" spans="2:7" x14ac:dyDescent="0.25">
      <c r="B14" s="194"/>
      <c r="C14" s="194"/>
      <c r="D14" s="194"/>
      <c r="E14" s="194"/>
      <c r="F14" s="194"/>
      <c r="G14" t="s">
        <v>337</v>
      </c>
    </row>
    <row r="15" spans="2:7" x14ac:dyDescent="0.25">
      <c r="B15" s="195"/>
      <c r="C15" s="195"/>
      <c r="D15" s="195"/>
      <c r="E15" s="195"/>
      <c r="F15" s="195"/>
    </row>
    <row r="16" spans="2:7" x14ac:dyDescent="0.25">
      <c r="B16" s="195"/>
      <c r="C16" s="195"/>
      <c r="D16" s="195"/>
      <c r="E16" s="195"/>
      <c r="F16" s="195"/>
    </row>
    <row r="17" spans="2:6" x14ac:dyDescent="0.25">
      <c r="B17" s="195"/>
      <c r="C17" s="195"/>
      <c r="D17" s="195"/>
      <c r="E17" s="195"/>
      <c r="F17" s="195"/>
    </row>
    <row r="19" spans="2:6" ht="37.15" customHeight="1" x14ac:dyDescent="0.25">
      <c r="B19" s="440" t="s">
        <v>231</v>
      </c>
      <c r="C19" s="440"/>
      <c r="D19" s="440"/>
      <c r="E19" s="440"/>
      <c r="F19" s="440"/>
    </row>
    <row r="20" spans="2:6" ht="15" customHeight="1" x14ac:dyDescent="0.25">
      <c r="B20" s="2"/>
    </row>
    <row r="21" spans="2:6" x14ac:dyDescent="0.25">
      <c r="B21" s="16" t="s">
        <v>35</v>
      </c>
      <c r="C21" s="17"/>
      <c r="D21" s="17"/>
      <c r="E21" s="17"/>
      <c r="F21" s="17"/>
    </row>
    <row r="22" spans="2:6" x14ac:dyDescent="0.25">
      <c r="B22" s="17" t="s">
        <v>32</v>
      </c>
      <c r="C22" s="17"/>
      <c r="D22" s="17"/>
      <c r="E22" s="17"/>
      <c r="F22" s="17"/>
    </row>
    <row r="23" spans="2:6" ht="32.450000000000003" customHeight="1" x14ac:dyDescent="0.25">
      <c r="B23" s="17"/>
      <c r="C23" s="439" t="s">
        <v>140</v>
      </c>
      <c r="D23" s="439"/>
      <c r="E23" s="439"/>
      <c r="F23" s="439"/>
    </row>
    <row r="24" spans="2:6" ht="33.6" customHeight="1" x14ac:dyDescent="0.25">
      <c r="B24" s="17"/>
      <c r="C24" s="439" t="s">
        <v>33</v>
      </c>
      <c r="D24" s="439"/>
      <c r="E24" s="439"/>
      <c r="F24" s="439"/>
    </row>
    <row r="25" spans="2:6" ht="31.15" customHeight="1" x14ac:dyDescent="0.25">
      <c r="B25" s="439" t="s">
        <v>34</v>
      </c>
      <c r="C25" s="439"/>
      <c r="D25" s="439"/>
      <c r="E25" s="439"/>
      <c r="F25" s="439"/>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G89"/>
  <sheetViews>
    <sheetView showGridLines="0" topLeftCell="A5" workbookViewId="0">
      <selection activeCell="E13" sqref="E13"/>
    </sheetView>
  </sheetViews>
  <sheetFormatPr defaultColWidth="9.140625" defaultRowHeight="15" x14ac:dyDescent="0.25"/>
  <cols>
    <col min="1" max="1" width="3.7109375" style="10" customWidth="1"/>
    <col min="2" max="2" width="7.42578125" style="10" customWidth="1"/>
    <col min="3" max="3" width="82" style="10" customWidth="1"/>
    <col min="4" max="4" width="22.5703125" style="10" customWidth="1"/>
    <col min="5" max="5" width="17.85546875" style="10" customWidth="1"/>
    <col min="6" max="6" width="17.42578125" style="10" customWidth="1"/>
    <col min="7" max="7" width="15.7109375" style="10" customWidth="1"/>
    <col min="8" max="16384" width="9.140625" style="10"/>
  </cols>
  <sheetData>
    <row r="1" spans="1:7" ht="10.15" customHeight="1" x14ac:dyDescent="0.25">
      <c r="A1" s="21"/>
      <c r="B1" s="26"/>
      <c r="C1" s="26"/>
      <c r="D1" s="21"/>
      <c r="E1" s="21"/>
      <c r="F1" s="21"/>
      <c r="G1" s="21"/>
    </row>
    <row r="2" spans="1:7" ht="15.75" x14ac:dyDescent="0.25">
      <c r="A2" s="21"/>
      <c r="B2" s="62" t="str">
        <f>+Přehled!B2</f>
        <v xml:space="preserve">Citfin - Finanční trhy, a.s. </v>
      </c>
      <c r="C2" s="26"/>
      <c r="D2" s="222" t="s">
        <v>173</v>
      </c>
      <c r="E2" s="21"/>
      <c r="F2" s="21"/>
      <c r="G2" s="21"/>
    </row>
    <row r="3" spans="1:7" ht="10.15" customHeight="1" x14ac:dyDescent="0.25">
      <c r="A3" s="21"/>
      <c r="B3" s="26"/>
      <c r="C3" s="26"/>
      <c r="D3" s="21"/>
      <c r="E3" s="21"/>
      <c r="F3" s="21"/>
      <c r="G3" s="21"/>
    </row>
    <row r="4" spans="1:7" ht="15.75" x14ac:dyDescent="0.25">
      <c r="A4" s="21"/>
      <c r="B4" s="442" t="s">
        <v>237</v>
      </c>
      <c r="C4" s="442"/>
      <c r="D4" s="442"/>
      <c r="E4" s="55"/>
      <c r="F4" s="21"/>
      <c r="G4" s="21"/>
    </row>
    <row r="5" spans="1:7" ht="49.15" customHeight="1" x14ac:dyDescent="0.25">
      <c r="A5" s="26"/>
      <c r="B5" s="407" t="s">
        <v>281</v>
      </c>
      <c r="C5" s="407"/>
      <c r="D5" s="407"/>
      <c r="E5" s="26"/>
      <c r="F5" s="21"/>
      <c r="G5" s="21"/>
    </row>
    <row r="6" spans="1:7" ht="46.9" customHeight="1" x14ac:dyDescent="0.25">
      <c r="A6" s="26"/>
      <c r="B6" s="405" t="s">
        <v>335</v>
      </c>
      <c r="C6" s="405"/>
      <c r="D6" s="405"/>
      <c r="E6" s="26"/>
      <c r="F6" s="21"/>
      <c r="G6" s="21"/>
    </row>
    <row r="7" spans="1:7" ht="24" customHeight="1" x14ac:dyDescent="0.25">
      <c r="A7" s="26"/>
      <c r="B7" s="69" t="s">
        <v>172</v>
      </c>
      <c r="C7" s="26"/>
      <c r="D7" s="26"/>
      <c r="E7" s="26"/>
      <c r="F7" s="21"/>
      <c r="G7" s="21"/>
    </row>
    <row r="8" spans="1:7" x14ac:dyDescent="0.25">
      <c r="A8" s="26"/>
      <c r="B8" s="30" t="s">
        <v>36</v>
      </c>
      <c r="C8" s="44"/>
      <c r="D8" s="46">
        <f>'IF RM1'!D7</f>
        <v>45291</v>
      </c>
      <c r="E8" s="26"/>
      <c r="F8" s="21"/>
      <c r="G8" s="21"/>
    </row>
    <row r="9" spans="1:7" x14ac:dyDescent="0.25">
      <c r="A9" s="21"/>
      <c r="B9" s="21"/>
      <c r="C9" s="40"/>
      <c r="D9" s="21"/>
      <c r="E9" s="21"/>
      <c r="F9" s="21"/>
      <c r="G9" s="21"/>
    </row>
    <row r="10" spans="1:7" x14ac:dyDescent="0.25">
      <c r="A10" s="21"/>
      <c r="B10" s="441" t="s">
        <v>238</v>
      </c>
      <c r="C10" s="441"/>
      <c r="D10" s="441"/>
      <c r="E10" s="21"/>
      <c r="F10" s="21"/>
      <c r="G10" s="21"/>
    </row>
    <row r="11" spans="1:7" ht="15.75" thickBot="1" x14ac:dyDescent="0.3">
      <c r="A11" s="21"/>
      <c r="B11" s="21"/>
      <c r="C11" s="21"/>
      <c r="D11" s="21"/>
      <c r="E11" s="21"/>
      <c r="F11" s="21"/>
      <c r="G11" s="21"/>
    </row>
    <row r="12" spans="1:7" ht="15.75" thickBot="1" x14ac:dyDescent="0.3">
      <c r="A12" s="21"/>
      <c r="B12" s="132" t="s">
        <v>248</v>
      </c>
      <c r="C12" s="133" t="s">
        <v>18</v>
      </c>
      <c r="D12" s="134" t="s">
        <v>247</v>
      </c>
      <c r="E12" s="21"/>
      <c r="F12" s="21"/>
      <c r="G12" s="21"/>
    </row>
    <row r="13" spans="1:7" x14ac:dyDescent="0.25">
      <c r="A13" s="21"/>
      <c r="B13" s="196">
        <v>1</v>
      </c>
      <c r="C13" s="199" t="s">
        <v>239</v>
      </c>
      <c r="D13" s="145"/>
      <c r="E13" t="s">
        <v>337</v>
      </c>
      <c r="F13" s="21"/>
      <c r="G13" s="21"/>
    </row>
    <row r="14" spans="1:7" x14ac:dyDescent="0.25">
      <c r="A14" s="21"/>
      <c r="B14" s="197">
        <v>2</v>
      </c>
      <c r="C14" s="200" t="s">
        <v>240</v>
      </c>
      <c r="D14" s="94"/>
      <c r="E14" s="21"/>
      <c r="F14" s="21"/>
      <c r="G14" s="21"/>
    </row>
    <row r="15" spans="1:7" ht="30" x14ac:dyDescent="0.25">
      <c r="A15" s="21"/>
      <c r="B15" s="197">
        <v>3</v>
      </c>
      <c r="C15" s="201" t="s">
        <v>241</v>
      </c>
      <c r="D15" s="94"/>
      <c r="E15" s="21"/>
      <c r="F15" s="21"/>
      <c r="G15" s="21"/>
    </row>
    <row r="16" spans="1:7" ht="30" x14ac:dyDescent="0.25">
      <c r="A16" s="21"/>
      <c r="B16" s="197">
        <v>4</v>
      </c>
      <c r="C16" s="202" t="s">
        <v>242</v>
      </c>
      <c r="D16" s="203" t="s">
        <v>25</v>
      </c>
      <c r="E16" s="21"/>
      <c r="F16" s="21"/>
      <c r="G16" s="21"/>
    </row>
    <row r="17" spans="1:7" x14ac:dyDescent="0.25">
      <c r="A17" s="21"/>
      <c r="B17" s="197">
        <v>5</v>
      </c>
      <c r="C17" s="202" t="s">
        <v>243</v>
      </c>
      <c r="D17" s="94"/>
      <c r="E17" s="21"/>
      <c r="F17" s="21"/>
      <c r="G17" s="21"/>
    </row>
    <row r="18" spans="1:7" x14ac:dyDescent="0.25">
      <c r="A18" s="21"/>
      <c r="B18" s="197">
        <v>6</v>
      </c>
      <c r="C18" s="202" t="s">
        <v>244</v>
      </c>
      <c r="D18" s="94"/>
      <c r="E18" s="21"/>
      <c r="F18" s="21"/>
      <c r="G18" s="21"/>
    </row>
    <row r="19" spans="1:7" ht="30" x14ac:dyDescent="0.25">
      <c r="A19" s="21"/>
      <c r="B19" s="197">
        <v>7</v>
      </c>
      <c r="C19" s="202" t="s">
        <v>245</v>
      </c>
      <c r="D19" s="203" t="s">
        <v>25</v>
      </c>
      <c r="E19" s="21"/>
      <c r="F19" s="21"/>
      <c r="G19" s="21"/>
    </row>
    <row r="20" spans="1:7" ht="15.75" thickBot="1" x14ac:dyDescent="0.3">
      <c r="A20" s="21"/>
      <c r="B20" s="198">
        <v>8</v>
      </c>
      <c r="C20" s="204" t="s">
        <v>246</v>
      </c>
      <c r="D20" s="98"/>
      <c r="E20" s="21"/>
      <c r="F20" s="21"/>
      <c r="G20" s="21"/>
    </row>
    <row r="21" spans="1:7" x14ac:dyDescent="0.25">
      <c r="A21" s="21"/>
      <c r="B21" s="49"/>
      <c r="C21" s="49"/>
      <c r="D21" s="50"/>
      <c r="E21" s="21"/>
      <c r="F21" s="21"/>
      <c r="G21" s="21"/>
    </row>
    <row r="22" spans="1:7" x14ac:dyDescent="0.25">
      <c r="A22" s="21"/>
      <c r="B22" s="49"/>
      <c r="C22" s="49"/>
      <c r="D22" s="50"/>
      <c r="E22" s="21"/>
      <c r="F22" s="21"/>
      <c r="G22" s="21"/>
    </row>
    <row r="23" spans="1:7" x14ac:dyDescent="0.25">
      <c r="A23" s="21"/>
      <c r="B23" s="49"/>
      <c r="C23" s="49"/>
      <c r="D23" s="50"/>
      <c r="E23" s="21"/>
      <c r="F23" s="21"/>
      <c r="G23" s="21"/>
    </row>
    <row r="24" spans="1:7" x14ac:dyDescent="0.25">
      <c r="A24" s="21"/>
      <c r="B24" s="441" t="s">
        <v>249</v>
      </c>
      <c r="C24" s="441"/>
      <c r="D24" s="441"/>
      <c r="E24" s="441"/>
      <c r="F24" s="21"/>
      <c r="G24" s="21"/>
    </row>
    <row r="25" spans="1:7" ht="15.75" thickBot="1" x14ac:dyDescent="0.3">
      <c r="A25" s="21"/>
      <c r="B25" s="21"/>
      <c r="C25" s="21"/>
      <c r="D25" s="21"/>
      <c r="E25" s="21"/>
      <c r="F25" s="21"/>
      <c r="G25" s="21"/>
    </row>
    <row r="26" spans="1:7" ht="15.75" thickBot="1" x14ac:dyDescent="0.3">
      <c r="A26" s="21"/>
      <c r="B26" s="132" t="s">
        <v>248</v>
      </c>
      <c r="C26" s="133" t="s">
        <v>18</v>
      </c>
      <c r="D26" s="135" t="s">
        <v>250</v>
      </c>
      <c r="E26" s="134" t="s">
        <v>251</v>
      </c>
      <c r="F26" s="21"/>
      <c r="G26" s="21"/>
    </row>
    <row r="27" spans="1:7" x14ac:dyDescent="0.25">
      <c r="A27" s="21"/>
      <c r="B27" s="205">
        <v>1</v>
      </c>
      <c r="C27" s="206" t="s">
        <v>252</v>
      </c>
      <c r="D27" s="207"/>
      <c r="E27" s="208"/>
      <c r="F27" s="21"/>
      <c r="G27" s="21"/>
    </row>
    <row r="28" spans="1:7" x14ac:dyDescent="0.25">
      <c r="A28" s="21"/>
      <c r="B28" s="209">
        <v>2</v>
      </c>
      <c r="C28" s="210" t="s">
        <v>253</v>
      </c>
      <c r="D28" s="1"/>
      <c r="E28" s="94"/>
      <c r="F28" s="21"/>
      <c r="G28" s="21"/>
    </row>
    <row r="29" spans="1:7" x14ac:dyDescent="0.25">
      <c r="A29" s="21"/>
      <c r="B29" s="209">
        <v>3</v>
      </c>
      <c r="C29" s="211" t="s">
        <v>254</v>
      </c>
      <c r="D29" s="1"/>
      <c r="E29" s="94"/>
      <c r="F29" s="21"/>
      <c r="G29" s="21"/>
    </row>
    <row r="30" spans="1:7" x14ac:dyDescent="0.25">
      <c r="A30" s="21"/>
      <c r="B30" s="209">
        <v>4</v>
      </c>
      <c r="C30" s="211" t="s">
        <v>255</v>
      </c>
      <c r="D30" s="1"/>
      <c r="E30" s="94"/>
      <c r="F30" s="21"/>
      <c r="G30" s="21"/>
    </row>
    <row r="31" spans="1:7" ht="15.75" thickBot="1" x14ac:dyDescent="0.3">
      <c r="A31" s="21"/>
      <c r="B31" s="212">
        <v>5</v>
      </c>
      <c r="C31" s="213" t="s">
        <v>256</v>
      </c>
      <c r="D31" s="97"/>
      <c r="E31" s="98"/>
      <c r="F31" s="21"/>
      <c r="G31" s="21"/>
    </row>
    <row r="32" spans="1:7" x14ac:dyDescent="0.25">
      <c r="A32" s="21"/>
      <c r="B32" s="21"/>
      <c r="C32" s="21"/>
      <c r="D32" s="21"/>
      <c r="E32" s="21"/>
      <c r="F32" s="21"/>
      <c r="G32" s="21"/>
    </row>
    <row r="33" spans="1:7" x14ac:dyDescent="0.25">
      <c r="A33" s="21"/>
      <c r="B33" s="21"/>
      <c r="C33" s="21"/>
      <c r="D33" s="21"/>
      <c r="E33" s="21"/>
      <c r="F33" s="21"/>
      <c r="G33" s="21"/>
    </row>
    <row r="34" spans="1:7" x14ac:dyDescent="0.25">
      <c r="A34" s="21"/>
      <c r="B34" s="21"/>
      <c r="C34" s="21"/>
      <c r="D34" s="21"/>
      <c r="E34" s="21"/>
      <c r="F34" s="21"/>
      <c r="G34" s="21"/>
    </row>
    <row r="35" spans="1:7" x14ac:dyDescent="0.25">
      <c r="A35" s="21"/>
      <c r="B35" s="441" t="s">
        <v>257</v>
      </c>
      <c r="C35" s="441"/>
      <c r="D35" s="441"/>
      <c r="E35" s="21"/>
      <c r="F35" s="21"/>
      <c r="G35" s="21"/>
    </row>
    <row r="36" spans="1:7" ht="15.75" thickBot="1" x14ac:dyDescent="0.3">
      <c r="A36" s="21"/>
      <c r="B36" s="21"/>
      <c r="C36" s="21"/>
      <c r="D36" s="21"/>
      <c r="E36" s="21"/>
      <c r="F36" s="21"/>
      <c r="G36" s="21"/>
    </row>
    <row r="37" spans="1:7" ht="15.75" thickBot="1" x14ac:dyDescent="0.3">
      <c r="A37" s="21"/>
      <c r="B37" s="132" t="s">
        <v>248</v>
      </c>
      <c r="C37" s="133" t="s">
        <v>18</v>
      </c>
      <c r="D37" s="134" t="s">
        <v>247</v>
      </c>
      <c r="E37" s="21"/>
      <c r="F37" s="21"/>
      <c r="G37" s="21"/>
    </row>
    <row r="38" spans="1:7" ht="30" x14ac:dyDescent="0.25">
      <c r="A38" s="21"/>
      <c r="B38" s="205">
        <v>1</v>
      </c>
      <c r="C38" s="206" t="s">
        <v>258</v>
      </c>
      <c r="D38" s="145"/>
      <c r="E38" s="21"/>
      <c r="F38" s="21"/>
      <c r="G38" s="21"/>
    </row>
    <row r="39" spans="1:7" x14ac:dyDescent="0.25">
      <c r="A39" s="21"/>
      <c r="B39" s="209">
        <v>2</v>
      </c>
      <c r="C39" s="214" t="s">
        <v>259</v>
      </c>
      <c r="D39" s="94"/>
      <c r="E39" s="21"/>
      <c r="F39" s="21"/>
      <c r="G39" s="21"/>
    </row>
    <row r="40" spans="1:7" ht="30" x14ac:dyDescent="0.25">
      <c r="A40" s="21"/>
      <c r="B40" s="209">
        <v>3</v>
      </c>
      <c r="C40" s="214" t="s">
        <v>260</v>
      </c>
      <c r="D40" s="94"/>
      <c r="E40" s="21"/>
      <c r="F40" s="21"/>
      <c r="G40" s="21"/>
    </row>
    <row r="41" spans="1:7" x14ac:dyDescent="0.25">
      <c r="A41" s="21"/>
      <c r="B41" s="209">
        <v>4</v>
      </c>
      <c r="C41" s="214" t="s">
        <v>261</v>
      </c>
      <c r="D41" s="94"/>
      <c r="E41" s="21"/>
      <c r="F41" s="21"/>
      <c r="G41" s="21"/>
    </row>
    <row r="42" spans="1:7" ht="30" x14ac:dyDescent="0.25">
      <c r="A42" s="21"/>
      <c r="B42" s="209">
        <v>5</v>
      </c>
      <c r="C42" s="214" t="s">
        <v>262</v>
      </c>
      <c r="D42" s="94"/>
      <c r="E42" s="21"/>
      <c r="F42" s="21"/>
      <c r="G42" s="21"/>
    </row>
    <row r="43" spans="1:7" ht="15.75" thickBot="1" x14ac:dyDescent="0.3">
      <c r="A43" s="21"/>
      <c r="B43" s="212">
        <v>6</v>
      </c>
      <c r="C43" s="215" t="s">
        <v>263</v>
      </c>
      <c r="D43" s="98"/>
      <c r="E43" s="21"/>
      <c r="F43" s="21"/>
      <c r="G43" s="21"/>
    </row>
    <row r="44" spans="1:7" x14ac:dyDescent="0.25">
      <c r="A44" s="21"/>
      <c r="B44" s="51"/>
      <c r="C44" s="51"/>
      <c r="D44" s="50"/>
      <c r="E44" s="21"/>
      <c r="F44" s="21"/>
      <c r="G44" s="21"/>
    </row>
    <row r="45" spans="1:7" x14ac:dyDescent="0.25">
      <c r="A45" s="21"/>
      <c r="B45" s="51"/>
      <c r="C45" s="51"/>
      <c r="D45" s="50"/>
      <c r="E45" s="21"/>
      <c r="F45" s="21"/>
      <c r="G45" s="21"/>
    </row>
    <row r="46" spans="1:7" x14ac:dyDescent="0.25">
      <c r="A46" s="21"/>
      <c r="B46" s="51"/>
      <c r="C46" s="51"/>
      <c r="D46" s="50"/>
      <c r="E46" s="21"/>
      <c r="F46" s="21"/>
      <c r="G46" s="21"/>
    </row>
    <row r="47" spans="1:7" x14ac:dyDescent="0.25">
      <c r="A47" s="21"/>
      <c r="B47" s="441" t="s">
        <v>264</v>
      </c>
      <c r="C47" s="441"/>
      <c r="D47" s="441"/>
      <c r="E47" s="441"/>
      <c r="F47" s="441"/>
      <c r="G47" s="441"/>
    </row>
    <row r="48" spans="1:7" ht="15.75" thickBot="1" x14ac:dyDescent="0.3">
      <c r="A48" s="21"/>
      <c r="B48" s="51"/>
      <c r="C48" s="51"/>
      <c r="D48" s="50"/>
      <c r="E48" s="21"/>
      <c r="F48" s="21"/>
      <c r="G48" s="21"/>
    </row>
    <row r="49" spans="1:7" ht="15.75" thickBot="1" x14ac:dyDescent="0.3">
      <c r="A49" s="21"/>
      <c r="B49" s="132" t="s">
        <v>248</v>
      </c>
      <c r="C49" s="133" t="s">
        <v>18</v>
      </c>
      <c r="D49" s="135" t="s">
        <v>265</v>
      </c>
      <c r="E49" s="135" t="s">
        <v>266</v>
      </c>
      <c r="F49" s="135" t="s">
        <v>267</v>
      </c>
      <c r="G49" s="134" t="s">
        <v>268</v>
      </c>
    </row>
    <row r="50" spans="1:7" x14ac:dyDescent="0.25">
      <c r="A50" s="21"/>
      <c r="B50" s="205">
        <v>1</v>
      </c>
      <c r="C50" s="206" t="s">
        <v>269</v>
      </c>
      <c r="D50" s="144"/>
      <c r="E50" s="144"/>
      <c r="F50" s="144"/>
      <c r="G50" s="145"/>
    </row>
    <row r="51" spans="1:7" x14ac:dyDescent="0.25">
      <c r="A51" s="21"/>
      <c r="B51" s="209">
        <v>2</v>
      </c>
      <c r="C51" s="211" t="s">
        <v>270</v>
      </c>
      <c r="D51" s="1"/>
      <c r="E51" s="1"/>
      <c r="F51" s="1"/>
      <c r="G51" s="94"/>
    </row>
    <row r="52" spans="1:7" x14ac:dyDescent="0.25">
      <c r="A52" s="21"/>
      <c r="B52" s="209">
        <v>3</v>
      </c>
      <c r="C52" s="211" t="s">
        <v>271</v>
      </c>
      <c r="D52" s="1"/>
      <c r="E52" s="1"/>
      <c r="F52" s="1"/>
      <c r="G52" s="94"/>
    </row>
    <row r="53" spans="1:7" x14ac:dyDescent="0.25">
      <c r="A53" s="21"/>
      <c r="B53" s="209">
        <v>4</v>
      </c>
      <c r="C53" s="211" t="s">
        <v>272</v>
      </c>
      <c r="D53" s="1"/>
      <c r="E53" s="1"/>
      <c r="F53" s="1"/>
      <c r="G53" s="94"/>
    </row>
    <row r="54" spans="1:7" x14ac:dyDescent="0.25">
      <c r="A54" s="21"/>
      <c r="B54" s="209">
        <v>5</v>
      </c>
      <c r="C54" s="211" t="s">
        <v>273</v>
      </c>
      <c r="D54" s="1"/>
      <c r="E54" s="1"/>
      <c r="F54" s="1"/>
      <c r="G54" s="94"/>
    </row>
    <row r="55" spans="1:7" x14ac:dyDescent="0.25">
      <c r="A55" s="21"/>
      <c r="B55" s="209">
        <v>6</v>
      </c>
      <c r="C55" s="211" t="s">
        <v>274</v>
      </c>
      <c r="D55" s="1"/>
      <c r="E55" s="1"/>
      <c r="F55" s="1"/>
      <c r="G55" s="94"/>
    </row>
    <row r="56" spans="1:7" x14ac:dyDescent="0.25">
      <c r="A56" s="21"/>
      <c r="B56" s="216">
        <v>7</v>
      </c>
      <c r="C56" s="211" t="s">
        <v>275</v>
      </c>
      <c r="D56" s="1"/>
      <c r="E56" s="1"/>
      <c r="F56" s="1"/>
      <c r="G56" s="94"/>
    </row>
    <row r="57" spans="1:7" ht="15.75" thickBot="1" x14ac:dyDescent="0.3">
      <c r="A57" s="21"/>
      <c r="B57" s="217">
        <v>8</v>
      </c>
      <c r="C57" s="218" t="s">
        <v>276</v>
      </c>
      <c r="D57" s="97"/>
      <c r="E57" s="97"/>
      <c r="F57" s="97"/>
      <c r="G57" s="98"/>
    </row>
    <row r="58" spans="1:7" x14ac:dyDescent="0.25">
      <c r="A58" s="21"/>
      <c r="B58" s="21"/>
      <c r="C58" s="21"/>
      <c r="D58" s="21"/>
      <c r="E58" s="21"/>
      <c r="F58" s="21"/>
      <c r="G58" s="21"/>
    </row>
    <row r="59" spans="1:7" x14ac:dyDescent="0.25">
      <c r="A59" s="21"/>
      <c r="B59" s="21"/>
      <c r="C59" s="21"/>
      <c r="D59" s="21"/>
      <c r="E59" s="21"/>
      <c r="F59" s="21"/>
      <c r="G59" s="21"/>
    </row>
    <row r="60" spans="1:7" x14ac:dyDescent="0.25">
      <c r="A60" s="21"/>
      <c r="B60" s="21"/>
      <c r="C60" s="21"/>
      <c r="D60" s="21"/>
      <c r="E60" s="21"/>
      <c r="F60" s="21"/>
      <c r="G60" s="21"/>
    </row>
    <row r="61" spans="1:7" x14ac:dyDescent="0.25">
      <c r="A61" s="21"/>
      <c r="B61" s="441" t="s">
        <v>277</v>
      </c>
      <c r="C61" s="441"/>
      <c r="D61" s="441"/>
      <c r="E61" s="21"/>
      <c r="F61" s="21"/>
      <c r="G61" s="21"/>
    </row>
    <row r="62" spans="1:7" ht="15.75" thickBot="1" x14ac:dyDescent="0.3">
      <c r="A62" s="21"/>
      <c r="B62" s="21"/>
      <c r="C62" s="21"/>
      <c r="D62" s="21"/>
      <c r="E62" s="21"/>
      <c r="F62" s="21"/>
      <c r="G62" s="21"/>
    </row>
    <row r="63" spans="1:7" ht="15.75" thickBot="1" x14ac:dyDescent="0.3">
      <c r="A63" s="21"/>
      <c r="B63" s="132" t="s">
        <v>248</v>
      </c>
      <c r="C63" s="133" t="s">
        <v>18</v>
      </c>
      <c r="D63" s="134" t="s">
        <v>247</v>
      </c>
      <c r="E63" s="21"/>
      <c r="F63" s="21"/>
      <c r="G63" s="21"/>
    </row>
    <row r="64" spans="1:7" ht="30" x14ac:dyDescent="0.25">
      <c r="A64" s="21"/>
      <c r="B64" s="205">
        <v>1</v>
      </c>
      <c r="C64" s="206" t="s">
        <v>278</v>
      </c>
      <c r="D64" s="145"/>
      <c r="E64" s="21"/>
      <c r="F64" s="21"/>
      <c r="G64" s="21"/>
    </row>
    <row r="65" spans="1:7" ht="15.75" thickBot="1" x14ac:dyDescent="0.3">
      <c r="A65" s="21"/>
      <c r="B65" s="217">
        <v>2</v>
      </c>
      <c r="C65" s="213" t="s">
        <v>279</v>
      </c>
      <c r="D65" s="98"/>
      <c r="E65" s="21"/>
      <c r="F65" s="21"/>
      <c r="G65" s="21"/>
    </row>
    <row r="66" spans="1:7" ht="24" customHeight="1" x14ac:dyDescent="0.25">
      <c r="A66" s="21"/>
      <c r="B66" s="21"/>
      <c r="C66" s="21"/>
      <c r="D66" s="21"/>
      <c r="E66" s="21"/>
      <c r="F66" s="21"/>
      <c r="G66" s="21"/>
    </row>
    <row r="67" spans="1:7" ht="32.450000000000003" customHeight="1" x14ac:dyDescent="0.25">
      <c r="A67" s="21"/>
      <c r="B67" s="443" t="s">
        <v>231</v>
      </c>
      <c r="C67" s="443"/>
      <c r="D67" s="443"/>
      <c r="E67" s="21"/>
      <c r="F67" s="21"/>
      <c r="G67" s="21"/>
    </row>
    <row r="68" spans="1:7" x14ac:dyDescent="0.25">
      <c r="A68" s="21"/>
      <c r="B68" s="21"/>
      <c r="C68" s="21"/>
      <c r="D68" s="21"/>
      <c r="E68" s="21"/>
      <c r="F68" s="21"/>
      <c r="G68" s="21"/>
    </row>
    <row r="69" spans="1:7" x14ac:dyDescent="0.25">
      <c r="A69" s="21"/>
      <c r="B69" s="16" t="s">
        <v>35</v>
      </c>
      <c r="C69" s="17"/>
      <c r="D69" s="17"/>
      <c r="E69" s="17"/>
      <c r="F69" s="17"/>
      <c r="G69" s="21"/>
    </row>
    <row r="70" spans="1:7" x14ac:dyDescent="0.25">
      <c r="A70" s="21"/>
      <c r="B70" s="17" t="s">
        <v>32</v>
      </c>
      <c r="C70" s="17"/>
      <c r="D70" s="17"/>
      <c r="E70" s="17"/>
      <c r="F70" s="17"/>
      <c r="G70" s="21"/>
    </row>
    <row r="71" spans="1:7" ht="27.6" customHeight="1" x14ac:dyDescent="0.25">
      <c r="A71" s="21"/>
      <c r="B71" s="17"/>
      <c r="C71" s="439" t="s">
        <v>140</v>
      </c>
      <c r="D71" s="439"/>
      <c r="E71" s="39"/>
      <c r="F71" s="39"/>
      <c r="G71" s="21"/>
    </row>
    <row r="72" spans="1:7" ht="31.15" customHeight="1" x14ac:dyDescent="0.25">
      <c r="A72" s="21"/>
      <c r="B72" s="17"/>
      <c r="C72" s="439" t="s">
        <v>33</v>
      </c>
      <c r="D72" s="439"/>
      <c r="E72" s="39"/>
      <c r="F72" s="39"/>
      <c r="G72" s="21"/>
    </row>
    <row r="73" spans="1:7" ht="33.6" customHeight="1" x14ac:dyDescent="0.25">
      <c r="A73" s="21"/>
      <c r="B73" s="439" t="s">
        <v>34</v>
      </c>
      <c r="C73" s="439"/>
      <c r="D73" s="439"/>
      <c r="E73" s="39"/>
      <c r="F73" s="39"/>
      <c r="G73" s="21"/>
    </row>
    <row r="74" spans="1:7" x14ac:dyDescent="0.25">
      <c r="A74" s="21"/>
      <c r="B74" s="21"/>
      <c r="C74" s="21"/>
      <c r="D74" s="21"/>
      <c r="E74" s="21"/>
      <c r="F74" s="21"/>
      <c r="G74" s="21"/>
    </row>
    <row r="75" spans="1:7" x14ac:dyDescent="0.25">
      <c r="A75" s="21"/>
      <c r="B75" s="21"/>
      <c r="C75" s="21"/>
      <c r="D75" s="21"/>
      <c r="E75" s="21"/>
      <c r="F75" s="21"/>
      <c r="G75" s="21"/>
    </row>
    <row r="76" spans="1:7" x14ac:dyDescent="0.25">
      <c r="A76" s="21"/>
      <c r="B76" s="21"/>
      <c r="C76" s="21"/>
      <c r="D76" s="21"/>
      <c r="E76" s="21"/>
      <c r="F76" s="21"/>
      <c r="G76" s="21"/>
    </row>
    <row r="77" spans="1:7" x14ac:dyDescent="0.25">
      <c r="A77" s="21"/>
      <c r="B77" s="21"/>
      <c r="C77" s="21"/>
      <c r="D77" s="21"/>
      <c r="E77" s="21"/>
      <c r="F77" s="21"/>
      <c r="G77" s="21"/>
    </row>
    <row r="78" spans="1:7" x14ac:dyDescent="0.25">
      <c r="A78" s="21"/>
      <c r="B78" s="21"/>
      <c r="C78" s="21"/>
      <c r="D78" s="21"/>
      <c r="E78" s="21"/>
      <c r="F78" s="21"/>
      <c r="G78" s="21"/>
    </row>
    <row r="79" spans="1:7" x14ac:dyDescent="0.25">
      <c r="A79" s="21"/>
      <c r="B79" s="21"/>
      <c r="C79" s="21"/>
      <c r="D79" s="21"/>
      <c r="E79" s="21"/>
      <c r="F79" s="21"/>
      <c r="G79" s="21"/>
    </row>
    <row r="80" spans="1:7" x14ac:dyDescent="0.25">
      <c r="A80" s="21"/>
      <c r="B80" s="21"/>
      <c r="C80" s="21"/>
      <c r="D80" s="21"/>
      <c r="E80" s="21"/>
      <c r="F80" s="21"/>
      <c r="G80" s="21"/>
    </row>
    <row r="81" spans="1:7" x14ac:dyDescent="0.25">
      <c r="A81" s="21"/>
      <c r="B81" s="21"/>
      <c r="C81" s="21"/>
      <c r="D81" s="21"/>
      <c r="E81" s="21"/>
      <c r="F81" s="21"/>
      <c r="G81" s="21"/>
    </row>
    <row r="82" spans="1:7" x14ac:dyDescent="0.25">
      <c r="A82" s="21"/>
      <c r="B82" s="21"/>
      <c r="C82" s="21"/>
      <c r="D82" s="21"/>
      <c r="E82" s="21"/>
      <c r="F82" s="21"/>
      <c r="G82" s="21"/>
    </row>
    <row r="83" spans="1:7" x14ac:dyDescent="0.25">
      <c r="A83" s="21"/>
      <c r="B83" s="21"/>
      <c r="C83" s="21"/>
      <c r="D83" s="21"/>
      <c r="E83" s="21"/>
      <c r="F83" s="21"/>
      <c r="G83" s="21"/>
    </row>
    <row r="84" spans="1:7" x14ac:dyDescent="0.25">
      <c r="A84" s="21"/>
      <c r="B84" s="21"/>
      <c r="C84" s="21"/>
      <c r="D84" s="21"/>
      <c r="E84" s="21"/>
      <c r="F84" s="21"/>
      <c r="G84" s="21"/>
    </row>
    <row r="85" spans="1:7" x14ac:dyDescent="0.25">
      <c r="A85" s="21"/>
      <c r="B85" s="21"/>
      <c r="C85" s="21"/>
      <c r="D85" s="21"/>
      <c r="E85" s="21"/>
      <c r="F85" s="21"/>
      <c r="G85" s="21"/>
    </row>
    <row r="86" spans="1:7" x14ac:dyDescent="0.25">
      <c r="A86" s="21"/>
      <c r="B86" s="21"/>
      <c r="C86" s="21"/>
      <c r="D86" s="21"/>
      <c r="E86" s="21"/>
      <c r="F86" s="21"/>
      <c r="G86" s="21"/>
    </row>
    <row r="87" spans="1:7" x14ac:dyDescent="0.25">
      <c r="A87" s="21"/>
      <c r="B87" s="21"/>
      <c r="C87" s="21"/>
      <c r="D87" s="21"/>
      <c r="E87" s="21"/>
      <c r="F87" s="21"/>
      <c r="G87" s="21"/>
    </row>
    <row r="88" spans="1:7" x14ac:dyDescent="0.25">
      <c r="A88" s="21"/>
      <c r="B88" s="21"/>
      <c r="C88" s="21"/>
      <c r="D88" s="21"/>
      <c r="E88" s="21"/>
      <c r="F88" s="21"/>
      <c r="G88" s="21"/>
    </row>
    <row r="89" spans="1:7" x14ac:dyDescent="0.25">
      <c r="A89" s="21"/>
      <c r="B89" s="21"/>
      <c r="C89" s="21"/>
      <c r="D89" s="21"/>
      <c r="E89" s="21"/>
      <c r="F89" s="21"/>
      <c r="G89" s="21"/>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B1:H40"/>
  <sheetViews>
    <sheetView showGridLines="0" workbookViewId="0">
      <selection activeCell="G14" sqref="G14"/>
    </sheetView>
  </sheetViews>
  <sheetFormatPr defaultColWidth="9.140625" defaultRowHeight="15" x14ac:dyDescent="0.25"/>
  <cols>
    <col min="1" max="1" width="3.7109375" style="10" customWidth="1"/>
    <col min="2" max="2" width="23" style="10" customWidth="1"/>
    <col min="3" max="3" width="27.140625" style="10" customWidth="1"/>
    <col min="4" max="4" width="25.42578125" style="10" customWidth="1"/>
    <col min="5" max="5" width="36.140625" style="10" customWidth="1"/>
    <col min="6" max="6" width="44.7109375" style="10" customWidth="1"/>
    <col min="7" max="7" width="19.5703125" style="10" customWidth="1"/>
    <col min="8" max="16384" width="9.140625" style="10"/>
  </cols>
  <sheetData>
    <row r="1" spans="2:8" ht="10.15" customHeight="1" x14ac:dyDescent="0.25">
      <c r="B1" s="14"/>
      <c r="C1" s="15"/>
    </row>
    <row r="2" spans="2:8" ht="15.75" x14ac:dyDescent="0.25">
      <c r="B2" s="62" t="str">
        <f>+Přehled!B2</f>
        <v xml:space="preserve">Citfin - Finanční trhy, a.s. </v>
      </c>
      <c r="C2" s="15"/>
      <c r="D2" s="62"/>
      <c r="F2" s="222" t="s">
        <v>173</v>
      </c>
    </row>
    <row r="3" spans="2:8" ht="10.15" customHeight="1" x14ac:dyDescent="0.25">
      <c r="B3" s="14"/>
      <c r="C3" s="15"/>
    </row>
    <row r="4" spans="2:8" ht="15.75" x14ac:dyDescent="0.25">
      <c r="B4" s="444" t="s">
        <v>280</v>
      </c>
      <c r="C4" s="445"/>
      <c r="D4" s="445"/>
      <c r="E4" s="445"/>
      <c r="F4" s="446"/>
    </row>
    <row r="5" spans="2:8" ht="37.9" customHeight="1" x14ac:dyDescent="0.25">
      <c r="B5" s="450" t="s">
        <v>282</v>
      </c>
      <c r="C5" s="450"/>
      <c r="D5" s="450"/>
      <c r="E5" s="450"/>
      <c r="F5" s="450"/>
      <c r="G5"/>
      <c r="H5"/>
    </row>
    <row r="6" spans="2:8" ht="52.9" customHeight="1" x14ac:dyDescent="0.25">
      <c r="B6" s="451" t="s">
        <v>335</v>
      </c>
      <c r="C6" s="451"/>
      <c r="D6" s="451"/>
      <c r="E6" s="451"/>
      <c r="F6" s="451"/>
      <c r="G6"/>
      <c r="H6"/>
    </row>
    <row r="7" spans="2:8" x14ac:dyDescent="0.25">
      <c r="B7" s="16" t="s">
        <v>171</v>
      </c>
      <c r="C7" s="52"/>
      <c r="D7" s="52"/>
      <c r="E7" s="52"/>
      <c r="F7" s="52"/>
      <c r="G7"/>
      <c r="H7"/>
    </row>
    <row r="8" spans="2:8" x14ac:dyDescent="0.25">
      <c r="B8" s="30" t="s">
        <v>36</v>
      </c>
      <c r="C8" s="44"/>
      <c r="D8" s="44"/>
      <c r="E8" s="46">
        <f>'IF RM1'!D7</f>
        <v>45291</v>
      </c>
      <c r="F8" s="52"/>
      <c r="G8"/>
      <c r="H8"/>
    </row>
    <row r="10" spans="2:8" x14ac:dyDescent="0.25">
      <c r="B10" s="447" t="s">
        <v>283</v>
      </c>
      <c r="C10" s="448"/>
      <c r="D10" s="448"/>
      <c r="E10" s="448"/>
      <c r="F10" s="449"/>
    </row>
    <row r="11" spans="2:8" ht="15.75" thickBot="1" x14ac:dyDescent="0.3">
      <c r="C11" s="20"/>
    </row>
    <row r="12" spans="2:8" ht="45" x14ac:dyDescent="0.25">
      <c r="B12" s="136" t="s">
        <v>284</v>
      </c>
      <c r="C12" s="137" t="s">
        <v>285</v>
      </c>
      <c r="D12" s="138" t="s">
        <v>286</v>
      </c>
      <c r="E12" s="137" t="s">
        <v>287</v>
      </c>
      <c r="F12" s="139" t="s">
        <v>288</v>
      </c>
    </row>
    <row r="13" spans="2:8" ht="15.75" thickBot="1" x14ac:dyDescent="0.3">
      <c r="B13" s="140" t="s">
        <v>0</v>
      </c>
      <c r="C13" s="141" t="s">
        <v>1</v>
      </c>
      <c r="D13" s="141" t="s">
        <v>2</v>
      </c>
      <c r="E13" s="141" t="s">
        <v>3</v>
      </c>
      <c r="F13" s="142" t="s">
        <v>4</v>
      </c>
    </row>
    <row r="14" spans="2:8" x14ac:dyDescent="0.25">
      <c r="B14" s="143"/>
      <c r="C14" s="144"/>
      <c r="D14" s="144"/>
      <c r="E14" s="144"/>
      <c r="F14" s="145"/>
      <c r="G14" t="s">
        <v>337</v>
      </c>
    </row>
    <row r="15" spans="2:8" x14ac:dyDescent="0.25">
      <c r="B15" s="95"/>
      <c r="C15" s="1"/>
      <c r="D15" s="1"/>
      <c r="E15" s="1"/>
      <c r="F15" s="94"/>
    </row>
    <row r="16" spans="2:8" x14ac:dyDescent="0.25">
      <c r="B16" s="95"/>
      <c r="C16" s="1"/>
      <c r="D16" s="1"/>
      <c r="E16" s="1"/>
      <c r="F16" s="94"/>
    </row>
    <row r="17" spans="2:7" x14ac:dyDescent="0.25">
      <c r="B17" s="95"/>
      <c r="C17" s="1"/>
      <c r="D17" s="1"/>
      <c r="E17" s="1"/>
      <c r="F17" s="94"/>
    </row>
    <row r="18" spans="2:7" ht="15.75" thickBot="1" x14ac:dyDescent="0.3">
      <c r="B18" s="96"/>
      <c r="C18" s="97"/>
      <c r="D18" s="97"/>
      <c r="E18" s="97"/>
      <c r="F18" s="98"/>
    </row>
    <row r="19" spans="2:7" x14ac:dyDescent="0.25">
      <c r="B19"/>
      <c r="C19"/>
      <c r="D19"/>
      <c r="E19"/>
      <c r="F19"/>
    </row>
    <row r="20" spans="2:7" x14ac:dyDescent="0.25">
      <c r="B20" s="2" t="s">
        <v>289</v>
      </c>
      <c r="C20"/>
      <c r="D20"/>
      <c r="E20"/>
      <c r="F20"/>
    </row>
    <row r="21" spans="2:7" x14ac:dyDescent="0.25">
      <c r="B21"/>
      <c r="C21"/>
      <c r="D21"/>
      <c r="E21"/>
      <c r="F21"/>
    </row>
    <row r="22" spans="2:7" x14ac:dyDescent="0.25">
      <c r="B22"/>
      <c r="C22"/>
      <c r="D22"/>
      <c r="E22"/>
      <c r="F22"/>
    </row>
    <row r="23" spans="2:7" x14ac:dyDescent="0.25">
      <c r="B23" s="447" t="s">
        <v>290</v>
      </c>
      <c r="C23" s="448"/>
      <c r="D23" s="448"/>
      <c r="E23" s="448"/>
      <c r="F23" s="449"/>
      <c r="G23" s="55"/>
    </row>
    <row r="24" spans="2:7" ht="15.75" thickBot="1" x14ac:dyDescent="0.3"/>
    <row r="25" spans="2:7" ht="45" x14ac:dyDescent="0.25">
      <c r="B25" s="136" t="s">
        <v>284</v>
      </c>
      <c r="C25" s="137" t="s">
        <v>285</v>
      </c>
      <c r="D25" s="137" t="s">
        <v>291</v>
      </c>
      <c r="E25" s="137" t="s">
        <v>292</v>
      </c>
      <c r="F25" s="139" t="s">
        <v>293</v>
      </c>
    </row>
    <row r="26" spans="2:7" ht="15.75" thickBot="1" x14ac:dyDescent="0.3">
      <c r="B26" s="140" t="s">
        <v>0</v>
      </c>
      <c r="C26" s="141" t="s">
        <v>1</v>
      </c>
      <c r="D26" s="141" t="s">
        <v>2</v>
      </c>
      <c r="E26" s="141" t="s">
        <v>3</v>
      </c>
      <c r="F26" s="142" t="s">
        <v>4</v>
      </c>
    </row>
    <row r="27" spans="2:7" x14ac:dyDescent="0.25">
      <c r="B27" s="143"/>
      <c r="C27" s="144"/>
      <c r="D27" s="144"/>
      <c r="E27" s="144"/>
      <c r="F27" s="145"/>
    </row>
    <row r="28" spans="2:7" x14ac:dyDescent="0.25">
      <c r="B28" s="95"/>
      <c r="C28" s="1"/>
      <c r="D28" s="1"/>
      <c r="E28" s="1"/>
      <c r="F28" s="94"/>
    </row>
    <row r="29" spans="2:7" x14ac:dyDescent="0.25">
      <c r="B29" s="95"/>
      <c r="C29" s="1"/>
      <c r="D29" s="1"/>
      <c r="E29" s="1"/>
      <c r="F29" s="94"/>
    </row>
    <row r="30" spans="2:7" x14ac:dyDescent="0.25">
      <c r="B30" s="95"/>
      <c r="C30" s="1"/>
      <c r="D30" s="1"/>
      <c r="E30" s="1"/>
      <c r="F30" s="94"/>
    </row>
    <row r="31" spans="2:7" x14ac:dyDescent="0.25">
      <c r="B31" s="95"/>
      <c r="C31" s="1"/>
      <c r="D31" s="1"/>
      <c r="E31" s="1"/>
      <c r="F31" s="94"/>
    </row>
    <row r="32" spans="2:7" ht="15.75" thickBot="1" x14ac:dyDescent="0.3">
      <c r="B32" s="96"/>
      <c r="C32" s="97"/>
      <c r="D32" s="97"/>
      <c r="E32" s="97"/>
      <c r="F32" s="98"/>
    </row>
    <row r="33" spans="2:6" ht="23.45" customHeight="1" x14ac:dyDescent="0.25">
      <c r="B33"/>
      <c r="C33"/>
      <c r="D33"/>
      <c r="E33"/>
      <c r="F33"/>
    </row>
    <row r="34" spans="2:6" ht="39" customHeight="1" x14ac:dyDescent="0.25">
      <c r="B34" s="440" t="s">
        <v>231</v>
      </c>
      <c r="C34" s="440"/>
      <c r="D34" s="440"/>
      <c r="E34" s="440"/>
      <c r="F34"/>
    </row>
    <row r="35" spans="2:6" ht="12" customHeight="1" x14ac:dyDescent="0.25">
      <c r="B35"/>
      <c r="C35"/>
      <c r="D35"/>
      <c r="E35"/>
      <c r="F35"/>
    </row>
    <row r="36" spans="2:6" x14ac:dyDescent="0.25">
      <c r="B36" s="16" t="s">
        <v>35</v>
      </c>
      <c r="C36" s="17"/>
      <c r="D36" s="17"/>
      <c r="E36" s="17"/>
      <c r="F36" s="17"/>
    </row>
    <row r="37" spans="2:6" x14ac:dyDescent="0.25">
      <c r="B37" s="17" t="s">
        <v>32</v>
      </c>
      <c r="C37" s="17"/>
      <c r="D37" s="17"/>
      <c r="E37" s="17"/>
      <c r="F37" s="17"/>
    </row>
    <row r="38" spans="2:6" x14ac:dyDescent="0.25">
      <c r="B38" s="17"/>
      <c r="C38" s="439" t="s">
        <v>140</v>
      </c>
      <c r="D38" s="439"/>
      <c r="E38" s="439"/>
      <c r="F38" s="439"/>
    </row>
    <row r="39" spans="2:6" x14ac:dyDescent="0.25">
      <c r="B39" s="17"/>
      <c r="C39" s="439" t="s">
        <v>33</v>
      </c>
      <c r="D39" s="439"/>
      <c r="E39" s="439"/>
      <c r="F39" s="439"/>
    </row>
    <row r="40" spans="2:6" ht="40.5" customHeight="1" x14ac:dyDescent="0.25">
      <c r="B40" s="439" t="s">
        <v>34</v>
      </c>
      <c r="C40" s="439"/>
      <c r="D40" s="439"/>
      <c r="E40" s="439"/>
      <c r="F40" s="439"/>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B1:F20"/>
  <sheetViews>
    <sheetView showGridLines="0" workbookViewId="0">
      <selection activeCell="D12" sqref="D12"/>
    </sheetView>
  </sheetViews>
  <sheetFormatPr defaultRowHeight="15" x14ac:dyDescent="0.25"/>
  <cols>
    <col min="1" max="1" width="3.7109375" customWidth="1"/>
    <col min="2" max="2" width="72.42578125" customWidth="1"/>
    <col min="3" max="3" width="40.85546875" customWidth="1"/>
  </cols>
  <sheetData>
    <row r="1" spans="2:6" ht="10.15" customHeight="1" x14ac:dyDescent="0.25"/>
    <row r="2" spans="2:6" ht="15" customHeight="1" x14ac:dyDescent="0.25">
      <c r="B2" s="62" t="str">
        <f>+Přehled!B2</f>
        <v xml:space="preserve">Citfin - Finanční trhy, a.s. </v>
      </c>
      <c r="C2" s="222" t="s">
        <v>173</v>
      </c>
      <c r="D2" s="62"/>
    </row>
    <row r="3" spans="2:6" ht="10.15" customHeight="1" x14ac:dyDescent="0.25"/>
    <row r="4" spans="2:6" ht="16.149999999999999" customHeight="1" x14ac:dyDescent="0.25">
      <c r="B4" s="452" t="s">
        <v>294</v>
      </c>
      <c r="C4" s="453"/>
    </row>
    <row r="5" spans="2:6" ht="38.1" customHeight="1" x14ac:dyDescent="0.25">
      <c r="B5" s="424" t="s">
        <v>295</v>
      </c>
      <c r="C5" s="424"/>
    </row>
    <row r="6" spans="2:6" ht="58.9" customHeight="1" x14ac:dyDescent="0.25">
      <c r="B6" s="423" t="s">
        <v>335</v>
      </c>
      <c r="C6" s="423"/>
    </row>
    <row r="7" spans="2:6" ht="16.149999999999999" customHeight="1" x14ac:dyDescent="0.25">
      <c r="B7" s="72" t="s">
        <v>36</v>
      </c>
      <c r="C7" s="32">
        <f>'IF RM1'!D7</f>
        <v>45291</v>
      </c>
    </row>
    <row r="8" spans="2:6" ht="19.149999999999999" customHeight="1" x14ac:dyDescent="0.25">
      <c r="B8" s="70" t="s">
        <v>171</v>
      </c>
    </row>
    <row r="9" spans="2:6" ht="15" customHeight="1" thickBot="1" x14ac:dyDescent="0.3">
      <c r="B9" s="268"/>
    </row>
    <row r="10" spans="2:6" ht="37.15" customHeight="1" x14ac:dyDescent="0.25">
      <c r="B10" s="454" t="s">
        <v>297</v>
      </c>
      <c r="C10" s="455"/>
    </row>
    <row r="11" spans="2:6" ht="15.75" thickBot="1" x14ac:dyDescent="0.3">
      <c r="B11" s="456" t="s">
        <v>0</v>
      </c>
      <c r="C11" s="457"/>
    </row>
    <row r="12" spans="2:6" ht="70.5" customHeight="1" thickBot="1" x14ac:dyDescent="0.3">
      <c r="B12" s="458"/>
      <c r="C12" s="459"/>
      <c r="D12" t="s">
        <v>337</v>
      </c>
    </row>
    <row r="13" spans="2:6" ht="15.6" customHeight="1" x14ac:dyDescent="0.25"/>
    <row r="14" spans="2:6" ht="39.6" customHeight="1" x14ac:dyDescent="0.25">
      <c r="B14" s="440" t="s">
        <v>296</v>
      </c>
      <c r="C14" s="440"/>
    </row>
    <row r="16" spans="2:6" x14ac:dyDescent="0.25">
      <c r="B16" s="16" t="s">
        <v>35</v>
      </c>
      <c r="C16" s="17"/>
      <c r="D16" s="17"/>
      <c r="E16" s="17"/>
      <c r="F16" s="17"/>
    </row>
    <row r="17" spans="2:6" x14ac:dyDescent="0.25">
      <c r="B17" s="17" t="s">
        <v>32</v>
      </c>
      <c r="C17" s="17"/>
      <c r="D17" s="17"/>
      <c r="E17" s="17"/>
      <c r="F17" s="17"/>
    </row>
    <row r="18" spans="2:6" ht="32.450000000000003" customHeight="1" x14ac:dyDescent="0.25">
      <c r="B18" s="439" t="s">
        <v>140</v>
      </c>
      <c r="C18" s="439"/>
      <c r="D18" s="17"/>
      <c r="E18" s="17"/>
      <c r="F18" s="17"/>
    </row>
    <row r="19" spans="2:6" ht="33" customHeight="1" x14ac:dyDescent="0.25">
      <c r="B19" s="439" t="s">
        <v>33</v>
      </c>
      <c r="C19" s="439"/>
      <c r="D19" s="17"/>
      <c r="E19" s="17"/>
      <c r="F19" s="17"/>
    </row>
    <row r="20" spans="2:6" ht="33" customHeight="1" x14ac:dyDescent="0.25">
      <c r="B20" s="439" t="s">
        <v>34</v>
      </c>
      <c r="C20" s="439"/>
      <c r="D20" s="17"/>
      <c r="E20" s="17"/>
      <c r="F20" s="39"/>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B1:F29"/>
  <sheetViews>
    <sheetView workbookViewId="0">
      <selection activeCell="E12" sqref="E12"/>
    </sheetView>
  </sheetViews>
  <sheetFormatPr defaultRowHeight="15" x14ac:dyDescent="0.25"/>
  <cols>
    <col min="1" max="1" width="3.7109375" customWidth="1"/>
    <col min="2" max="2" width="10.28515625" customWidth="1"/>
    <col min="3" max="3" width="41.7109375" customWidth="1"/>
    <col min="4" max="4" width="94.7109375" customWidth="1"/>
    <col min="5" max="5" width="26.7109375" customWidth="1"/>
    <col min="6" max="6" width="16.7109375" customWidth="1"/>
  </cols>
  <sheetData>
    <row r="1" spans="2:6" ht="10.15" customHeight="1" x14ac:dyDescent="0.25"/>
    <row r="2" spans="2:6" ht="15.75" x14ac:dyDescent="0.25">
      <c r="B2" s="62" t="str">
        <f>Přehled!B2</f>
        <v xml:space="preserve">Citfin - Finanční trhy, a.s. </v>
      </c>
      <c r="D2" s="222" t="s">
        <v>173</v>
      </c>
    </row>
    <row r="3" spans="2:6" ht="10.15" customHeight="1" x14ac:dyDescent="0.25"/>
    <row r="4" spans="2:6" ht="15.75" x14ac:dyDescent="0.25">
      <c r="B4" s="42" t="s">
        <v>302</v>
      </c>
      <c r="C4" s="34"/>
      <c r="D4" s="35"/>
      <c r="F4" s="55"/>
    </row>
    <row r="5" spans="2:6" ht="21" customHeight="1" x14ac:dyDescent="0.25">
      <c r="B5" s="461" t="s">
        <v>309</v>
      </c>
      <c r="C5" s="461"/>
      <c r="D5" s="461"/>
      <c r="F5" s="56"/>
    </row>
    <row r="6" spans="2:6" ht="39" customHeight="1" x14ac:dyDescent="0.25">
      <c r="B6" s="462" t="s">
        <v>176</v>
      </c>
      <c r="C6" s="462"/>
      <c r="D6" s="462"/>
      <c r="E6" s="272"/>
      <c r="F6" s="272"/>
    </row>
    <row r="7" spans="2:6" x14ac:dyDescent="0.25">
      <c r="B7" s="30" t="s">
        <v>36</v>
      </c>
      <c r="C7" s="31"/>
      <c r="D7" s="32">
        <f>'IF RM1'!D7</f>
        <v>45291</v>
      </c>
      <c r="E7" s="293"/>
    </row>
    <row r="9" spans="2:6" ht="15.75" thickBot="1" x14ac:dyDescent="0.3">
      <c r="B9" s="5"/>
      <c r="C9" s="5"/>
      <c r="D9" s="5"/>
    </row>
    <row r="10" spans="2:6" ht="16.149999999999999" customHeight="1" x14ac:dyDescent="0.25">
      <c r="B10" s="5"/>
      <c r="C10" s="5"/>
      <c r="D10" s="28" t="s">
        <v>0</v>
      </c>
    </row>
    <row r="11" spans="2:6" ht="15.75" thickBot="1" x14ac:dyDescent="0.3">
      <c r="B11" s="6"/>
      <c r="C11" s="57"/>
      <c r="D11" s="79" t="s">
        <v>11</v>
      </c>
    </row>
    <row r="12" spans="2:6" ht="135" x14ac:dyDescent="0.25">
      <c r="B12" s="273">
        <v>1</v>
      </c>
      <c r="C12" s="274" t="s">
        <v>310</v>
      </c>
      <c r="D12" s="275"/>
      <c r="E12" t="s">
        <v>337</v>
      </c>
    </row>
    <row r="13" spans="2:6" x14ac:dyDescent="0.25">
      <c r="B13" s="276"/>
    </row>
    <row r="14" spans="2:6" x14ac:dyDescent="0.25">
      <c r="B14" s="276"/>
    </row>
    <row r="15" spans="2:6" x14ac:dyDescent="0.25">
      <c r="B15" s="277" t="s">
        <v>303</v>
      </c>
      <c r="C15" t="s">
        <v>311</v>
      </c>
    </row>
    <row r="16" spans="2:6" x14ac:dyDescent="0.25">
      <c r="B16" s="276"/>
    </row>
    <row r="17" spans="2:4" ht="29.25" customHeight="1" x14ac:dyDescent="0.25">
      <c r="B17" s="277" t="s">
        <v>308</v>
      </c>
      <c r="C17" s="460" t="s">
        <v>304</v>
      </c>
      <c r="D17" s="460"/>
    </row>
    <row r="18" spans="2:4" ht="30.75" customHeight="1" x14ac:dyDescent="0.25">
      <c r="B18" s="58"/>
      <c r="C18" s="460" t="s">
        <v>305</v>
      </c>
      <c r="D18" s="460"/>
    </row>
    <row r="19" spans="2:4" ht="30.75" customHeight="1" x14ac:dyDescent="0.25">
      <c r="C19" s="460" t="s">
        <v>306</v>
      </c>
      <c r="D19" s="460"/>
    </row>
    <row r="20" spans="2:4" ht="30" customHeight="1" x14ac:dyDescent="0.25">
      <c r="C20" s="460" t="s">
        <v>307</v>
      </c>
      <c r="D20" s="460"/>
    </row>
    <row r="21" spans="2:4" ht="33.75" customHeight="1" x14ac:dyDescent="0.25">
      <c r="C21" s="460" t="s">
        <v>312</v>
      </c>
      <c r="D21" s="460"/>
    </row>
    <row r="22" spans="2:4" ht="13.15" customHeight="1" x14ac:dyDescent="0.25"/>
    <row r="29" spans="2:4" ht="15" customHeight="1" x14ac:dyDescent="0.25"/>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90693-368D-489C-ADEC-CEA9FCC86EC9}">
  <sheetPr>
    <pageSetUpPr fitToPage="1"/>
  </sheetPr>
  <dimension ref="B1:G24"/>
  <sheetViews>
    <sheetView showGridLines="0" zoomScaleNormal="100" workbookViewId="0">
      <selection activeCell="G11" sqref="G11"/>
    </sheetView>
  </sheetViews>
  <sheetFormatPr defaultColWidth="9.140625" defaultRowHeight="15" x14ac:dyDescent="0.25"/>
  <cols>
    <col min="1" max="1" width="3.7109375" style="10" customWidth="1"/>
    <col min="2" max="2" width="7" style="10" customWidth="1"/>
    <col min="3" max="3" width="58.140625" style="10" customWidth="1"/>
    <col min="4" max="4" width="46.5703125" style="10" customWidth="1"/>
    <col min="5" max="5" width="20.42578125" style="10" customWidth="1"/>
    <col min="6" max="6" width="9.140625" style="10"/>
    <col min="7" max="7" width="22.28515625" style="10" customWidth="1"/>
    <col min="8" max="16384" width="9.140625" style="10"/>
  </cols>
  <sheetData>
    <row r="1" spans="2:7" ht="10.15" customHeight="1" x14ac:dyDescent="0.25">
      <c r="B1" s="26"/>
      <c r="C1"/>
      <c r="D1"/>
      <c r="E1"/>
    </row>
    <row r="2" spans="2:7" ht="16.149999999999999" customHeight="1" x14ac:dyDescent="0.25">
      <c r="B2" s="62" t="str">
        <f>+Přehled!B2</f>
        <v xml:space="preserve">Citfin - Finanční trhy, a.s. </v>
      </c>
      <c r="C2"/>
      <c r="D2" s="62"/>
      <c r="E2" s="222" t="s">
        <v>173</v>
      </c>
    </row>
    <row r="3" spans="2:7" ht="10.15" customHeight="1" x14ac:dyDescent="0.25">
      <c r="B3" s="26"/>
      <c r="C3"/>
      <c r="D3"/>
      <c r="E3"/>
    </row>
    <row r="4" spans="2:7" ht="16.149999999999999" customHeight="1" x14ac:dyDescent="0.25">
      <c r="B4" s="321" t="s">
        <v>417</v>
      </c>
      <c r="C4" s="67"/>
      <c r="D4" s="67"/>
      <c r="E4" s="43"/>
    </row>
    <row r="5" spans="2:7" ht="16.149999999999999" customHeight="1" x14ac:dyDescent="0.25">
      <c r="B5" s="433" t="s">
        <v>418</v>
      </c>
      <c r="C5" s="433"/>
      <c r="D5" s="433"/>
      <c r="E5" s="433"/>
      <c r="F5" s="433"/>
      <c r="G5" s="433"/>
    </row>
    <row r="6" spans="2:7" ht="16.149999999999999" customHeight="1" x14ac:dyDescent="0.25">
      <c r="B6" s="157" t="s">
        <v>175</v>
      </c>
      <c r="C6"/>
      <c r="D6"/>
      <c r="E6"/>
    </row>
    <row r="7" spans="2:7" ht="16.149999999999999" customHeight="1" x14ac:dyDescent="0.25">
      <c r="B7" s="30" t="s">
        <v>36</v>
      </c>
      <c r="C7" s="322"/>
      <c r="D7" s="322"/>
      <c r="E7" s="323">
        <f>'IF RM1'!D7</f>
        <v>45291</v>
      </c>
    </row>
    <row r="8" spans="2:7" ht="16.149999999999999" customHeight="1" thickBot="1" x14ac:dyDescent="0.3">
      <c r="B8" s="21"/>
      <c r="C8" s="21"/>
      <c r="D8" s="21"/>
      <c r="E8" s="21"/>
    </row>
    <row r="9" spans="2:7" ht="14.45" customHeight="1" x14ac:dyDescent="0.25">
      <c r="B9" s="324"/>
      <c r="C9" s="325"/>
      <c r="D9" s="326" t="s">
        <v>0</v>
      </c>
      <c r="E9" s="326" t="s">
        <v>1</v>
      </c>
    </row>
    <row r="10" spans="2:7" ht="39.200000000000003" customHeight="1" thickBot="1" x14ac:dyDescent="0.3">
      <c r="B10" s="327"/>
      <c r="C10" s="328"/>
      <c r="D10" s="329" t="s">
        <v>419</v>
      </c>
      <c r="E10" s="330" t="s">
        <v>420</v>
      </c>
    </row>
    <row r="11" spans="2:7" ht="178.15" customHeight="1" x14ac:dyDescent="0.25">
      <c r="B11" s="331">
        <v>1</v>
      </c>
      <c r="C11" s="332" t="s">
        <v>421</v>
      </c>
      <c r="D11" s="333" t="s">
        <v>422</v>
      </c>
      <c r="E11" s="463" t="s">
        <v>423</v>
      </c>
    </row>
    <row r="12" spans="2:7" ht="111.6" customHeight="1" x14ac:dyDescent="0.25">
      <c r="B12" s="334">
        <v>2</v>
      </c>
      <c r="C12" s="335" t="s">
        <v>424</v>
      </c>
      <c r="D12" s="336" t="s">
        <v>425</v>
      </c>
      <c r="E12" s="464"/>
    </row>
    <row r="13" spans="2:7" ht="15" customHeight="1" x14ac:dyDescent="0.25">
      <c r="B13" s="334">
        <v>3</v>
      </c>
      <c r="C13" s="335" t="s">
        <v>426</v>
      </c>
      <c r="D13" s="337" t="s">
        <v>427</v>
      </c>
      <c r="E13" s="464"/>
    </row>
    <row r="14" spans="2:7" ht="15" customHeight="1" x14ac:dyDescent="0.25">
      <c r="B14" s="334">
        <v>4</v>
      </c>
      <c r="C14" s="335" t="s">
        <v>428</v>
      </c>
      <c r="D14" s="337" t="s">
        <v>427</v>
      </c>
      <c r="E14" s="464"/>
    </row>
    <row r="15" spans="2:7" ht="15" customHeight="1" x14ac:dyDescent="0.25">
      <c r="B15" s="334">
        <v>5</v>
      </c>
      <c r="C15" s="335" t="s">
        <v>429</v>
      </c>
      <c r="D15" s="337" t="s">
        <v>427</v>
      </c>
      <c r="E15" s="465"/>
    </row>
    <row r="16" spans="2:7" ht="15" customHeight="1" x14ac:dyDescent="0.25">
      <c r="B16" s="334">
        <v>6</v>
      </c>
      <c r="C16" s="335" t="s">
        <v>430</v>
      </c>
      <c r="D16" s="337" t="s">
        <v>431</v>
      </c>
      <c r="E16" s="466" t="s">
        <v>432</v>
      </c>
    </row>
    <row r="17" spans="2:7" ht="15" customHeight="1" x14ac:dyDescent="0.25">
      <c r="B17" s="334">
        <v>7</v>
      </c>
      <c r="C17" s="338" t="s">
        <v>433</v>
      </c>
      <c r="D17" s="339" t="s">
        <v>434</v>
      </c>
      <c r="E17" s="465"/>
    </row>
    <row r="18" spans="2:7" ht="44.45" customHeight="1" thickBot="1" x14ac:dyDescent="0.3">
      <c r="B18" s="340">
        <v>8</v>
      </c>
      <c r="C18" s="341" t="s">
        <v>435</v>
      </c>
      <c r="D18" s="342" t="s">
        <v>436</v>
      </c>
      <c r="E18" s="343" t="s">
        <v>437</v>
      </c>
      <c r="G18"/>
    </row>
    <row r="19" spans="2:7" x14ac:dyDescent="0.25">
      <c r="B19" s="344"/>
      <c r="C19" s="344"/>
      <c r="D19" s="344"/>
      <c r="G19"/>
    </row>
    <row r="20" spans="2:7" ht="61.9" customHeight="1" x14ac:dyDescent="0.25">
      <c r="B20" s="467" t="s">
        <v>438</v>
      </c>
      <c r="C20" s="468"/>
      <c r="D20" s="468"/>
      <c r="E20" s="468"/>
      <c r="G20"/>
    </row>
    <row r="21" spans="2:7" ht="24" customHeight="1" x14ac:dyDescent="0.25">
      <c r="B21" s="469" t="s">
        <v>439</v>
      </c>
      <c r="C21" s="469"/>
      <c r="D21" s="469"/>
      <c r="E21" s="469"/>
      <c r="G21"/>
    </row>
    <row r="22" spans="2:7" ht="31.5" customHeight="1" x14ac:dyDescent="0.25">
      <c r="B22" s="413" t="s">
        <v>440</v>
      </c>
      <c r="C22" s="413"/>
      <c r="D22" s="413"/>
      <c r="E22" s="413"/>
      <c r="G22"/>
    </row>
    <row r="23" spans="2:7" x14ac:dyDescent="0.25">
      <c r="C23"/>
      <c r="G23"/>
    </row>
    <row r="24" spans="2:7" x14ac:dyDescent="0.25">
      <c r="C24" s="345"/>
    </row>
  </sheetData>
  <mergeCells count="7">
    <mergeCell ref="B22:E22"/>
    <mergeCell ref="B5:D5"/>
    <mergeCell ref="E5:G5"/>
    <mergeCell ref="E11:E15"/>
    <mergeCell ref="E16:E17"/>
    <mergeCell ref="B20:E20"/>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81DF6-BC12-4E65-AEAB-FDC31B2F58EE}">
  <sheetPr>
    <pageSetUpPr fitToPage="1"/>
  </sheetPr>
  <dimension ref="A1:I66"/>
  <sheetViews>
    <sheetView showGridLines="0" zoomScaleNormal="100" workbookViewId="0">
      <selection activeCell="J11" sqref="J11"/>
    </sheetView>
  </sheetViews>
  <sheetFormatPr defaultColWidth="9.140625" defaultRowHeight="15" x14ac:dyDescent="0.25"/>
  <cols>
    <col min="1" max="1" width="3.7109375" style="10" customWidth="1"/>
    <col min="2" max="2" width="7" style="10" customWidth="1"/>
    <col min="3" max="3" width="65.28515625" style="10" customWidth="1"/>
    <col min="4" max="7" width="14.7109375" style="10" customWidth="1"/>
    <col min="8" max="8" width="17" style="10" customWidth="1"/>
    <col min="9" max="9" width="14.7109375" style="10" customWidth="1"/>
    <col min="10" max="16384" width="9.140625" style="10"/>
  </cols>
  <sheetData>
    <row r="1" spans="1:9" ht="10.15" customHeight="1" x14ac:dyDescent="0.25">
      <c r="A1" s="21"/>
      <c r="B1" s="26"/>
      <c r="C1" s="26"/>
      <c r="D1" s="26"/>
      <c r="E1" s="26"/>
      <c r="F1" s="26"/>
      <c r="G1" s="26"/>
      <c r="H1" s="26"/>
      <c r="I1" s="21"/>
    </row>
    <row r="2" spans="1:9" ht="13.15" customHeight="1" x14ac:dyDescent="0.25">
      <c r="A2" s="21"/>
      <c r="B2" s="62" t="str">
        <f>+Přehled!B2</f>
        <v xml:space="preserve">Citfin - Finanční trhy, a.s. </v>
      </c>
      <c r="C2" s="26"/>
      <c r="D2" s="62"/>
      <c r="E2" s="26"/>
      <c r="F2" s="26"/>
      <c r="G2" s="26"/>
      <c r="H2" s="222" t="s">
        <v>173</v>
      </c>
      <c r="I2" s="21"/>
    </row>
    <row r="3" spans="1:9" ht="10.15" customHeight="1" x14ac:dyDescent="0.25">
      <c r="A3" s="21"/>
      <c r="B3" s="26"/>
      <c r="C3" s="26"/>
      <c r="D3" s="26"/>
      <c r="E3" s="26"/>
      <c r="F3" s="26"/>
      <c r="G3" s="26"/>
      <c r="H3" s="26"/>
      <c r="I3" s="21"/>
    </row>
    <row r="4" spans="1:9" ht="3.6" customHeight="1" x14ac:dyDescent="0.25">
      <c r="A4" s="21"/>
      <c r="B4" s="21"/>
      <c r="C4" s="21"/>
      <c r="D4" s="21"/>
      <c r="E4" s="21"/>
      <c r="F4" s="21"/>
      <c r="G4" s="21"/>
      <c r="H4" s="21"/>
      <c r="I4" s="21"/>
    </row>
    <row r="5" spans="1:9" ht="15.75" customHeight="1" x14ac:dyDescent="0.25">
      <c r="A5" s="21"/>
      <c r="B5" s="473" t="s">
        <v>441</v>
      </c>
      <c r="C5" s="474"/>
      <c r="D5" s="474"/>
      <c r="E5" s="474"/>
      <c r="F5" s="474"/>
      <c r="G5" s="474"/>
      <c r="H5" s="475"/>
      <c r="I5" s="21"/>
    </row>
    <row r="6" spans="1:9" ht="15.75" customHeight="1" x14ac:dyDescent="0.25">
      <c r="A6" s="21"/>
      <c r="B6" s="433" t="s">
        <v>442</v>
      </c>
      <c r="C6" s="433"/>
      <c r="D6" s="433"/>
      <c r="E6" s="26"/>
      <c r="F6" s="26"/>
      <c r="G6" s="26"/>
      <c r="H6" s="26"/>
      <c r="I6" s="21"/>
    </row>
    <row r="7" spans="1:9" ht="15.75" customHeight="1" x14ac:dyDescent="0.25">
      <c r="A7" s="21"/>
      <c r="B7" s="157" t="s">
        <v>175</v>
      </c>
      <c r="C7" s="346"/>
      <c r="D7" s="346"/>
      <c r="E7" s="346"/>
      <c r="F7" s="346"/>
      <c r="G7" s="346"/>
      <c r="H7"/>
      <c r="I7" s="21"/>
    </row>
    <row r="8" spans="1:9" ht="15" customHeight="1" x14ac:dyDescent="0.25">
      <c r="A8" s="21"/>
      <c r="B8" s="476" t="s">
        <v>36</v>
      </c>
      <c r="C8" s="477"/>
      <c r="D8" s="477"/>
      <c r="E8" s="477"/>
      <c r="F8" s="477"/>
      <c r="G8" s="477"/>
      <c r="H8" s="347">
        <f>'IF RM1'!D7</f>
        <v>45291</v>
      </c>
      <c r="I8" s="21"/>
    </row>
    <row r="9" spans="1:9" ht="15" customHeight="1" x14ac:dyDescent="0.25">
      <c r="A9" s="21"/>
      <c r="B9" s="478" t="s">
        <v>443</v>
      </c>
      <c r="C9" s="479"/>
      <c r="D9" s="479"/>
      <c r="E9" s="479"/>
      <c r="F9" s="479"/>
      <c r="G9" s="479"/>
      <c r="H9" s="348">
        <v>2023</v>
      </c>
      <c r="I9" s="349"/>
    </row>
    <row r="10" spans="1:9" ht="15.75" thickBot="1" x14ac:dyDescent="0.3">
      <c r="A10" s="21"/>
      <c r="B10" s="21"/>
      <c r="C10" s="480"/>
      <c r="D10" s="480"/>
      <c r="E10" s="480"/>
      <c r="F10" s="350"/>
      <c r="G10" s="350"/>
      <c r="H10" s="21"/>
      <c r="I10" s="21"/>
    </row>
    <row r="11" spans="1:9" ht="60.75" thickBot="1" x14ac:dyDescent="0.3">
      <c r="A11" s="21"/>
      <c r="B11" s="351" t="s">
        <v>18</v>
      </c>
      <c r="C11" s="352" t="s">
        <v>444</v>
      </c>
      <c r="D11" s="353" t="s">
        <v>445</v>
      </c>
      <c r="E11" s="353" t="s">
        <v>446</v>
      </c>
      <c r="F11" s="353" t="s">
        <v>447</v>
      </c>
      <c r="G11" s="354" t="s">
        <v>448</v>
      </c>
      <c r="H11" s="355" t="s">
        <v>449</v>
      </c>
      <c r="I11" s="21"/>
    </row>
    <row r="12" spans="1:9" ht="17.25" x14ac:dyDescent="0.25">
      <c r="A12" s="21"/>
      <c r="B12" s="356">
        <v>1</v>
      </c>
      <c r="C12" s="357" t="s">
        <v>450</v>
      </c>
      <c r="D12" s="358">
        <v>3</v>
      </c>
      <c r="E12" s="358">
        <v>2</v>
      </c>
      <c r="F12" s="358">
        <v>3</v>
      </c>
      <c r="G12" s="359">
        <v>5</v>
      </c>
      <c r="H12" s="470" t="s">
        <v>451</v>
      </c>
      <c r="I12" s="21"/>
    </row>
    <row r="13" spans="1:9" ht="30" x14ac:dyDescent="0.25">
      <c r="A13" s="21"/>
      <c r="B13" s="360">
        <v>2</v>
      </c>
      <c r="C13" s="361" t="s">
        <v>452</v>
      </c>
      <c r="D13" s="362">
        <v>3</v>
      </c>
      <c r="E13" s="362">
        <v>2</v>
      </c>
      <c r="F13" s="363">
        <v>1.5</v>
      </c>
      <c r="G13" s="363">
        <v>2.5</v>
      </c>
      <c r="H13" s="471"/>
      <c r="I13" s="21"/>
    </row>
    <row r="14" spans="1:9" x14ac:dyDescent="0.25">
      <c r="A14" s="21"/>
      <c r="B14" s="360">
        <v>3</v>
      </c>
      <c r="C14" s="361" t="s">
        <v>453</v>
      </c>
      <c r="D14" s="362">
        <v>0</v>
      </c>
      <c r="E14" s="362">
        <v>48000</v>
      </c>
      <c r="F14" s="362">
        <v>1088750</v>
      </c>
      <c r="G14" s="365">
        <v>1896208</v>
      </c>
      <c r="H14" s="471"/>
      <c r="I14" s="21"/>
    </row>
    <row r="15" spans="1:9" x14ac:dyDescent="0.25">
      <c r="A15" s="21"/>
      <c r="B15" s="360">
        <v>4</v>
      </c>
      <c r="C15" s="366" t="s">
        <v>454</v>
      </c>
      <c r="D15" s="362">
        <v>0</v>
      </c>
      <c r="E15" s="362">
        <v>48000</v>
      </c>
      <c r="F15" s="362">
        <v>1088750</v>
      </c>
      <c r="G15" s="365">
        <v>1896208</v>
      </c>
      <c r="H15" s="471"/>
      <c r="I15" s="21"/>
    </row>
    <row r="16" spans="1:9" x14ac:dyDescent="0.25">
      <c r="A16" s="21"/>
      <c r="B16" s="360">
        <v>5</v>
      </c>
      <c r="C16" s="366" t="s">
        <v>455</v>
      </c>
      <c r="D16" s="367"/>
      <c r="E16" s="367"/>
      <c r="F16" s="367"/>
      <c r="G16" s="368"/>
      <c r="H16" s="471"/>
      <c r="I16" s="21"/>
    </row>
    <row r="17" spans="1:9" x14ac:dyDescent="0.25">
      <c r="A17" s="21"/>
      <c r="B17" s="360">
        <v>6</v>
      </c>
      <c r="C17" s="369" t="s">
        <v>456</v>
      </c>
      <c r="D17" s="367"/>
      <c r="E17" s="367"/>
      <c r="F17" s="367"/>
      <c r="G17" s="368"/>
      <c r="H17" s="471"/>
      <c r="I17" s="21"/>
    </row>
    <row r="18" spans="1:9" ht="60" x14ac:dyDescent="0.25">
      <c r="A18" s="21"/>
      <c r="B18" s="360">
        <v>7</v>
      </c>
      <c r="C18" s="366" t="s">
        <v>457</v>
      </c>
      <c r="D18" s="367"/>
      <c r="E18" s="367"/>
      <c r="F18" s="367"/>
      <c r="G18" s="368"/>
      <c r="H18" s="471"/>
      <c r="I18" s="21"/>
    </row>
    <row r="19" spans="1:9" ht="30" x14ac:dyDescent="0.25">
      <c r="A19" s="21"/>
      <c r="B19" s="360">
        <v>8</v>
      </c>
      <c r="C19" s="369" t="s">
        <v>458</v>
      </c>
      <c r="D19" s="367"/>
      <c r="E19" s="367"/>
      <c r="F19" s="367"/>
      <c r="G19" s="368"/>
      <c r="H19" s="471"/>
      <c r="I19" s="21"/>
    </row>
    <row r="20" spans="1:9" x14ac:dyDescent="0.25">
      <c r="A20" s="21"/>
      <c r="B20" s="360">
        <v>9</v>
      </c>
      <c r="C20" s="369" t="s">
        <v>459</v>
      </c>
      <c r="D20" s="367"/>
      <c r="E20" s="367"/>
      <c r="F20" s="367"/>
      <c r="G20" s="368"/>
      <c r="H20" s="471"/>
      <c r="I20" s="21"/>
    </row>
    <row r="21" spans="1:9" x14ac:dyDescent="0.25">
      <c r="A21" s="21"/>
      <c r="B21" s="360">
        <v>10</v>
      </c>
      <c r="C21" s="366" t="s">
        <v>460</v>
      </c>
      <c r="D21" s="367"/>
      <c r="E21" s="367"/>
      <c r="F21" s="367"/>
      <c r="G21" s="368"/>
      <c r="H21" s="471"/>
      <c r="I21" s="21"/>
    </row>
    <row r="22" spans="1:9" x14ac:dyDescent="0.25">
      <c r="A22" s="21"/>
      <c r="B22" s="360">
        <v>11</v>
      </c>
      <c r="C22" s="370" t="s">
        <v>461</v>
      </c>
      <c r="D22" s="362">
        <v>0</v>
      </c>
      <c r="E22" s="362">
        <v>0</v>
      </c>
      <c r="F22" s="362">
        <v>300000</v>
      </c>
      <c r="G22" s="365">
        <v>5614</v>
      </c>
      <c r="H22" s="471"/>
      <c r="I22" s="21"/>
    </row>
    <row r="23" spans="1:9" x14ac:dyDescent="0.25">
      <c r="A23" s="21"/>
      <c r="B23" s="360">
        <v>12</v>
      </c>
      <c r="C23" s="366" t="s">
        <v>454</v>
      </c>
      <c r="D23" s="362">
        <v>0</v>
      </c>
      <c r="E23" s="362">
        <v>0</v>
      </c>
      <c r="F23" s="362">
        <v>300000</v>
      </c>
      <c r="G23" s="365">
        <v>5614</v>
      </c>
      <c r="H23" s="471"/>
      <c r="I23" s="21"/>
    </row>
    <row r="24" spans="1:9" x14ac:dyDescent="0.25">
      <c r="A24" s="21"/>
      <c r="B24" s="360">
        <v>13</v>
      </c>
      <c r="C24" s="371" t="s">
        <v>462</v>
      </c>
      <c r="D24" s="372"/>
      <c r="E24" s="372"/>
      <c r="F24" s="372"/>
      <c r="G24" s="373"/>
      <c r="H24" s="471"/>
      <c r="I24" s="21"/>
    </row>
    <row r="25" spans="1:9" x14ac:dyDescent="0.25">
      <c r="A25" s="21"/>
      <c r="B25" s="360">
        <v>14</v>
      </c>
      <c r="C25" s="366" t="s">
        <v>455</v>
      </c>
      <c r="D25" s="372"/>
      <c r="E25" s="372"/>
      <c r="F25" s="372"/>
      <c r="G25" s="373"/>
      <c r="H25" s="471"/>
      <c r="I25" s="21"/>
    </row>
    <row r="26" spans="1:9" x14ac:dyDescent="0.25">
      <c r="A26" s="21"/>
      <c r="B26" s="360">
        <v>15</v>
      </c>
      <c r="C26" s="371" t="s">
        <v>462</v>
      </c>
      <c r="D26" s="372"/>
      <c r="E26" s="372"/>
      <c r="F26" s="372"/>
      <c r="G26" s="373"/>
      <c r="H26" s="471"/>
      <c r="I26" s="21"/>
    </row>
    <row r="27" spans="1:9" x14ac:dyDescent="0.25">
      <c r="A27" s="21"/>
      <c r="B27" s="360">
        <v>16</v>
      </c>
      <c r="C27" s="369" t="s">
        <v>456</v>
      </c>
      <c r="D27" s="372"/>
      <c r="E27" s="372"/>
      <c r="F27" s="372"/>
      <c r="G27" s="373"/>
      <c r="H27" s="471"/>
      <c r="I27" s="21"/>
    </row>
    <row r="28" spans="1:9" x14ac:dyDescent="0.25">
      <c r="A28" s="21"/>
      <c r="B28" s="360">
        <v>17</v>
      </c>
      <c r="C28" s="371" t="s">
        <v>462</v>
      </c>
      <c r="D28" s="372"/>
      <c r="E28" s="372"/>
      <c r="F28" s="372"/>
      <c r="G28" s="373"/>
      <c r="H28" s="471"/>
      <c r="I28" s="21"/>
    </row>
    <row r="29" spans="1:9" ht="60" x14ac:dyDescent="0.25">
      <c r="A29" s="21"/>
      <c r="B29" s="360">
        <v>18</v>
      </c>
      <c r="C29" s="366" t="s">
        <v>457</v>
      </c>
      <c r="D29" s="372"/>
      <c r="E29" s="372"/>
      <c r="F29" s="372"/>
      <c r="G29" s="373"/>
      <c r="H29" s="471"/>
      <c r="I29" s="21"/>
    </row>
    <row r="30" spans="1:9" x14ac:dyDescent="0.25">
      <c r="A30" s="21"/>
      <c r="B30" s="360">
        <v>19</v>
      </c>
      <c r="C30" s="371" t="s">
        <v>462</v>
      </c>
      <c r="D30" s="372"/>
      <c r="E30" s="372"/>
      <c r="F30" s="372"/>
      <c r="G30" s="373"/>
      <c r="H30" s="471"/>
      <c r="I30" s="21"/>
    </row>
    <row r="31" spans="1:9" ht="30" x14ac:dyDescent="0.25">
      <c r="A31" s="21"/>
      <c r="B31" s="360">
        <v>20</v>
      </c>
      <c r="C31" s="369" t="s">
        <v>458</v>
      </c>
      <c r="D31" s="372"/>
      <c r="E31" s="372"/>
      <c r="F31" s="372"/>
      <c r="G31" s="373"/>
      <c r="H31" s="471"/>
      <c r="I31" s="21"/>
    </row>
    <row r="32" spans="1:9" x14ac:dyDescent="0.25">
      <c r="A32" s="21"/>
      <c r="B32" s="360">
        <v>21</v>
      </c>
      <c r="C32" s="371" t="s">
        <v>462</v>
      </c>
      <c r="D32" s="372"/>
      <c r="E32" s="372"/>
      <c r="F32" s="372"/>
      <c r="G32" s="373"/>
      <c r="H32" s="471"/>
      <c r="I32" s="21"/>
    </row>
    <row r="33" spans="1:9" x14ac:dyDescent="0.25">
      <c r="A33" s="21"/>
      <c r="B33" s="360">
        <v>22</v>
      </c>
      <c r="C33" s="369" t="s">
        <v>459</v>
      </c>
      <c r="D33" s="372"/>
      <c r="E33" s="372"/>
      <c r="F33" s="372"/>
      <c r="G33" s="373"/>
      <c r="H33" s="471"/>
      <c r="I33" s="21"/>
    </row>
    <row r="34" spans="1:9" x14ac:dyDescent="0.25">
      <c r="A34" s="21"/>
      <c r="B34" s="360">
        <v>23</v>
      </c>
      <c r="C34" s="371" t="s">
        <v>462</v>
      </c>
      <c r="D34" s="372"/>
      <c r="E34" s="372"/>
      <c r="F34" s="372"/>
      <c r="G34" s="373"/>
      <c r="H34" s="471"/>
      <c r="I34" s="21"/>
    </row>
    <row r="35" spans="1:9" x14ac:dyDescent="0.25">
      <c r="A35" s="21"/>
      <c r="B35" s="360">
        <v>24</v>
      </c>
      <c r="C35" s="366" t="s">
        <v>460</v>
      </c>
      <c r="D35" s="372"/>
      <c r="E35" s="372"/>
      <c r="F35" s="372"/>
      <c r="G35" s="373"/>
      <c r="H35" s="471"/>
      <c r="I35" s="21"/>
    </row>
    <row r="36" spans="1:9" ht="15.75" thickBot="1" x14ac:dyDescent="0.3">
      <c r="A36" s="21"/>
      <c r="B36" s="374">
        <v>25</v>
      </c>
      <c r="C36" s="375" t="s">
        <v>462</v>
      </c>
      <c r="D36" s="376"/>
      <c r="E36" s="376"/>
      <c r="F36" s="376"/>
      <c r="G36" s="377"/>
      <c r="H36" s="472"/>
      <c r="I36" s="21"/>
    </row>
    <row r="37" spans="1:9" ht="15" customHeight="1" thickBot="1" x14ac:dyDescent="0.3">
      <c r="A37" s="21"/>
      <c r="B37" s="481" t="s">
        <v>463</v>
      </c>
      <c r="C37" s="482"/>
      <c r="D37" s="482"/>
      <c r="E37" s="482"/>
      <c r="F37" s="482"/>
      <c r="G37" s="482"/>
      <c r="H37" s="483"/>
      <c r="I37" s="21"/>
    </row>
    <row r="38" spans="1:9" s="382" customFormat="1" ht="28.5" customHeight="1" x14ac:dyDescent="0.25">
      <c r="A38" s="378"/>
      <c r="B38" s="356">
        <v>26</v>
      </c>
      <c r="C38" s="379" t="s">
        <v>464</v>
      </c>
      <c r="D38" s="380"/>
      <c r="E38" s="380"/>
      <c r="F38" s="380"/>
      <c r="G38" s="381"/>
      <c r="H38" s="484" t="s">
        <v>465</v>
      </c>
      <c r="I38" s="378"/>
    </row>
    <row r="39" spans="1:9" s="382" customFormat="1" x14ac:dyDescent="0.25">
      <c r="A39" s="378"/>
      <c r="B39" s="360">
        <v>27</v>
      </c>
      <c r="C39" s="383" t="s">
        <v>466</v>
      </c>
      <c r="D39" s="384"/>
      <c r="E39" s="384"/>
      <c r="F39" s="384"/>
      <c r="G39" s="385"/>
      <c r="H39" s="471"/>
      <c r="I39" s="378"/>
    </row>
    <row r="40" spans="1:9" s="382" customFormat="1" x14ac:dyDescent="0.25">
      <c r="A40" s="378"/>
      <c r="B40" s="360">
        <v>28</v>
      </c>
      <c r="C40" s="383" t="s">
        <v>467</v>
      </c>
      <c r="D40" s="384"/>
      <c r="E40" s="384"/>
      <c r="F40" s="384"/>
      <c r="G40" s="385"/>
      <c r="H40" s="471"/>
      <c r="I40" s="378"/>
    </row>
    <row r="41" spans="1:9" s="382" customFormat="1" ht="60" x14ac:dyDescent="0.25">
      <c r="A41" s="378"/>
      <c r="B41" s="360">
        <v>29</v>
      </c>
      <c r="C41" s="386" t="s">
        <v>468</v>
      </c>
      <c r="D41" s="384"/>
      <c r="E41" s="384"/>
      <c r="F41" s="384"/>
      <c r="G41" s="385"/>
      <c r="H41" s="364" t="s">
        <v>469</v>
      </c>
      <c r="I41" s="378"/>
    </row>
    <row r="42" spans="1:9" s="382" customFormat="1" x14ac:dyDescent="0.25">
      <c r="A42" s="378"/>
      <c r="B42" s="360">
        <v>30</v>
      </c>
      <c r="C42" s="386" t="s">
        <v>470</v>
      </c>
      <c r="D42" s="384"/>
      <c r="E42" s="384"/>
      <c r="F42" s="384"/>
      <c r="G42" s="385"/>
      <c r="H42" s="471" t="s">
        <v>471</v>
      </c>
      <c r="I42" s="378"/>
    </row>
    <row r="43" spans="1:9" s="382" customFormat="1" x14ac:dyDescent="0.25">
      <c r="A43" s="378"/>
      <c r="B43" s="360">
        <v>31</v>
      </c>
      <c r="C43" s="386" t="s">
        <v>472</v>
      </c>
      <c r="D43" s="384"/>
      <c r="E43" s="384"/>
      <c r="F43" s="384"/>
      <c r="G43" s="385"/>
      <c r="H43" s="471"/>
      <c r="I43" s="378"/>
    </row>
    <row r="44" spans="1:9" s="382" customFormat="1" ht="30" x14ac:dyDescent="0.25">
      <c r="A44" s="378"/>
      <c r="B44" s="360">
        <v>32</v>
      </c>
      <c r="C44" s="386" t="s">
        <v>473</v>
      </c>
      <c r="D44" s="384"/>
      <c r="E44" s="384"/>
      <c r="F44" s="384"/>
      <c r="G44" s="385"/>
      <c r="H44" s="364" t="s">
        <v>474</v>
      </c>
      <c r="I44" s="378"/>
    </row>
    <row r="45" spans="1:9" s="382" customFormat="1" x14ac:dyDescent="0.25">
      <c r="A45" s="378"/>
      <c r="B45" s="360">
        <v>33</v>
      </c>
      <c r="C45" s="387" t="s">
        <v>475</v>
      </c>
      <c r="D45" s="384"/>
      <c r="E45" s="384"/>
      <c r="F45" s="384"/>
      <c r="G45" s="385"/>
      <c r="H45" s="472" t="s">
        <v>476</v>
      </c>
      <c r="I45" s="378"/>
    </row>
    <row r="46" spans="1:9" s="382" customFormat="1" x14ac:dyDescent="0.25">
      <c r="A46" s="378"/>
      <c r="B46" s="360">
        <v>34</v>
      </c>
      <c r="C46" s="388" t="s">
        <v>477</v>
      </c>
      <c r="D46" s="384"/>
      <c r="E46" s="384"/>
      <c r="F46" s="384"/>
      <c r="G46" s="385"/>
      <c r="H46" s="485"/>
      <c r="I46" s="378"/>
    </row>
    <row r="47" spans="1:9" s="382" customFormat="1" x14ac:dyDescent="0.25">
      <c r="A47" s="378"/>
      <c r="B47" s="360">
        <v>35</v>
      </c>
      <c r="C47" s="387" t="s">
        <v>478</v>
      </c>
      <c r="D47" s="384"/>
      <c r="E47" s="384"/>
      <c r="F47" s="384"/>
      <c r="G47" s="385"/>
      <c r="H47" s="485"/>
      <c r="I47" s="378"/>
    </row>
    <row r="48" spans="1:9" s="382" customFormat="1" ht="15.75" thickBot="1" x14ac:dyDescent="0.3">
      <c r="A48" s="378"/>
      <c r="B48" s="374">
        <v>36</v>
      </c>
      <c r="C48" s="389" t="s">
        <v>479</v>
      </c>
      <c r="D48" s="390"/>
      <c r="E48" s="390"/>
      <c r="F48" s="390"/>
      <c r="G48" s="391"/>
      <c r="H48" s="486"/>
      <c r="I48" s="378"/>
    </row>
    <row r="49" spans="1:9" x14ac:dyDescent="0.25">
      <c r="A49" s="21"/>
      <c r="B49" s="21"/>
      <c r="C49" s="21"/>
      <c r="D49" s="21"/>
      <c r="E49" s="21"/>
      <c r="F49" s="21"/>
      <c r="G49" s="21"/>
      <c r="H49" s="21"/>
      <c r="I49" s="21"/>
    </row>
    <row r="50" spans="1:9" ht="29.45" customHeight="1" x14ac:dyDescent="0.25">
      <c r="A50" s="21"/>
      <c r="B50" s="487" t="s">
        <v>480</v>
      </c>
      <c r="C50" s="487"/>
      <c r="D50" s="487"/>
      <c r="E50" s="487"/>
      <c r="F50" s="487"/>
      <c r="G50" s="487"/>
      <c r="H50" s="487"/>
      <c r="I50" s="21"/>
    </row>
    <row r="51" spans="1:9" ht="18" customHeight="1" x14ac:dyDescent="0.25">
      <c r="A51" s="21"/>
      <c r="B51" s="21" t="s">
        <v>481</v>
      </c>
      <c r="C51" s="21"/>
      <c r="D51" s="21"/>
      <c r="E51" s="21"/>
      <c r="F51" s="21"/>
      <c r="G51" s="21"/>
      <c r="H51" s="21"/>
      <c r="I51" s="21"/>
    </row>
    <row r="52" spans="1:9" ht="18" customHeight="1" x14ac:dyDescent="0.25">
      <c r="A52" s="21"/>
      <c r="B52" s="392" t="s">
        <v>482</v>
      </c>
      <c r="C52" s="21"/>
      <c r="D52" s="21"/>
      <c r="E52" s="21"/>
      <c r="F52" s="21"/>
      <c r="G52" s="21"/>
      <c r="H52" s="21"/>
      <c r="I52" s="21"/>
    </row>
    <row r="53" spans="1:9" ht="18" customHeight="1" x14ac:dyDescent="0.25">
      <c r="A53" s="21"/>
      <c r="B53" s="21" t="s">
        <v>483</v>
      </c>
      <c r="C53" s="21"/>
      <c r="D53" s="21"/>
      <c r="E53" s="21"/>
      <c r="F53" s="21"/>
      <c r="G53" s="21"/>
      <c r="H53" s="21"/>
      <c r="I53" s="21"/>
    </row>
    <row r="54" spans="1:9" ht="18" customHeight="1" x14ac:dyDescent="0.25">
      <c r="A54" s="21"/>
      <c r="B54" s="21" t="s">
        <v>484</v>
      </c>
      <c r="C54" s="21"/>
      <c r="D54" s="21"/>
      <c r="E54" s="21"/>
      <c r="F54" s="21"/>
      <c r="G54" s="21"/>
      <c r="H54" s="21"/>
      <c r="I54" s="21"/>
    </row>
    <row r="55" spans="1:9" x14ac:dyDescent="0.25">
      <c r="A55" s="21"/>
      <c r="B55" s="21"/>
      <c r="C55" s="21"/>
      <c r="D55" s="21"/>
      <c r="E55" s="21"/>
      <c r="F55" s="21"/>
      <c r="G55" s="21"/>
      <c r="H55" s="21"/>
      <c r="I55" s="21"/>
    </row>
    <row r="56" spans="1:9" x14ac:dyDescent="0.25">
      <c r="A56" s="21"/>
      <c r="B56" s="21"/>
      <c r="C56" s="21"/>
      <c r="D56" s="21"/>
      <c r="E56" s="21"/>
      <c r="F56" s="21"/>
      <c r="G56" s="21"/>
      <c r="H56" s="21"/>
      <c r="I56" s="21"/>
    </row>
    <row r="57" spans="1:9" x14ac:dyDescent="0.25">
      <c r="A57" s="21"/>
      <c r="B57" s="21"/>
      <c r="C57" s="21"/>
      <c r="D57" s="21"/>
      <c r="E57" s="21"/>
      <c r="F57" s="21"/>
      <c r="G57" s="21"/>
      <c r="H57" s="21"/>
      <c r="I57" s="21"/>
    </row>
    <row r="58" spans="1:9" x14ac:dyDescent="0.25">
      <c r="A58" s="21"/>
      <c r="B58" s="21"/>
      <c r="C58" s="21"/>
      <c r="D58" s="21"/>
      <c r="E58" s="21"/>
      <c r="F58" s="21"/>
      <c r="G58" s="21"/>
      <c r="H58" s="21"/>
      <c r="I58" s="21"/>
    </row>
    <row r="59" spans="1:9" x14ac:dyDescent="0.25">
      <c r="A59" s="21"/>
      <c r="B59" s="21"/>
      <c r="C59" s="21"/>
      <c r="D59" s="21"/>
      <c r="E59" s="21"/>
      <c r="F59" s="21"/>
      <c r="G59" s="21"/>
      <c r="H59" s="21"/>
      <c r="I59" s="21"/>
    </row>
    <row r="60" spans="1:9" x14ac:dyDescent="0.25">
      <c r="A60" s="21"/>
      <c r="B60" s="21"/>
      <c r="C60" s="21"/>
      <c r="D60" s="21"/>
      <c r="E60" s="21"/>
      <c r="F60" s="21"/>
      <c r="G60" s="21"/>
      <c r="H60" s="21"/>
      <c r="I60" s="21"/>
    </row>
    <row r="61" spans="1:9" x14ac:dyDescent="0.25">
      <c r="A61" s="21"/>
      <c r="B61" s="21"/>
      <c r="C61" s="21"/>
      <c r="D61" s="21"/>
      <c r="E61" s="21"/>
      <c r="F61" s="21"/>
      <c r="G61" s="21"/>
      <c r="H61" s="21"/>
      <c r="I61" s="21"/>
    </row>
    <row r="62" spans="1:9" x14ac:dyDescent="0.25">
      <c r="A62" s="21"/>
      <c r="B62" s="21"/>
      <c r="C62" s="21"/>
      <c r="D62" s="21"/>
      <c r="E62" s="21"/>
      <c r="F62" s="21"/>
      <c r="G62" s="21"/>
      <c r="H62" s="21"/>
      <c r="I62" s="21"/>
    </row>
    <row r="63" spans="1:9" x14ac:dyDescent="0.25">
      <c r="A63" s="21"/>
      <c r="B63" s="21"/>
      <c r="C63" s="21"/>
      <c r="D63" s="21"/>
      <c r="E63" s="21"/>
      <c r="F63" s="21"/>
      <c r="G63" s="21"/>
      <c r="H63" s="21"/>
      <c r="I63" s="21"/>
    </row>
    <row r="64" spans="1:9" x14ac:dyDescent="0.25">
      <c r="A64" s="21"/>
      <c r="B64" s="21"/>
      <c r="C64" s="21"/>
      <c r="D64" s="21"/>
      <c r="E64" s="21"/>
      <c r="F64" s="21"/>
      <c r="G64" s="21"/>
      <c r="H64" s="21"/>
      <c r="I64" s="21"/>
    </row>
    <row r="65" spans="1:9" x14ac:dyDescent="0.25">
      <c r="A65" s="21"/>
      <c r="B65" s="21"/>
      <c r="C65" s="21"/>
      <c r="D65" s="21"/>
      <c r="E65" s="21"/>
      <c r="F65" s="21"/>
      <c r="G65" s="21"/>
      <c r="H65" s="21"/>
      <c r="I65" s="21"/>
    </row>
    <row r="66" spans="1:9" x14ac:dyDescent="0.25">
      <c r="A66" s="21"/>
      <c r="B66" s="21"/>
      <c r="C66" s="21"/>
      <c r="D66" s="21"/>
      <c r="E66" s="21"/>
      <c r="F66" s="21"/>
      <c r="G66" s="21"/>
      <c r="H66" s="21"/>
      <c r="I66" s="21"/>
    </row>
  </sheetData>
  <mergeCells count="11">
    <mergeCell ref="B37:H37"/>
    <mergeCell ref="H38:H40"/>
    <mergeCell ref="H42:H43"/>
    <mergeCell ref="H45:H48"/>
    <mergeCell ref="B50:H50"/>
    <mergeCell ref="H12:H36"/>
    <mergeCell ref="B5:H5"/>
    <mergeCell ref="B6:D6"/>
    <mergeCell ref="B8:G8"/>
    <mergeCell ref="B9:G9"/>
    <mergeCell ref="C10:E10"/>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workbookViewId="0">
      <selection activeCell="E4" sqref="E4"/>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62" t="str">
        <f>+Přehled!B2</f>
        <v xml:space="preserve">Citfin - Finanční trhy, a.s. </v>
      </c>
      <c r="D2" s="222" t="s">
        <v>173</v>
      </c>
    </row>
    <row r="3" spans="2:5" ht="10.15" customHeight="1" x14ac:dyDescent="0.25"/>
    <row r="4" spans="2:5" ht="16.149999999999999" customHeight="1" x14ac:dyDescent="0.25">
      <c r="B4" s="33" t="s">
        <v>167</v>
      </c>
      <c r="C4" s="34"/>
      <c r="D4" s="35"/>
      <c r="E4" s="55"/>
    </row>
    <row r="5" spans="2:5" ht="16.5" customHeight="1" x14ac:dyDescent="0.25">
      <c r="B5" s="401" t="s">
        <v>216</v>
      </c>
      <c r="C5" s="401"/>
      <c r="D5" s="401"/>
      <c r="E5" s="56"/>
    </row>
    <row r="6" spans="2:5" ht="16.5" customHeight="1" x14ac:dyDescent="0.25">
      <c r="B6" s="157" t="s">
        <v>175</v>
      </c>
      <c r="C6" s="15"/>
      <c r="D6" s="5"/>
      <c r="E6" s="56"/>
    </row>
    <row r="7" spans="2:5" ht="16.149999999999999" customHeight="1" x14ac:dyDescent="0.25">
      <c r="B7" s="30" t="s">
        <v>36</v>
      </c>
      <c r="C7" s="31"/>
      <c r="D7" s="300">
        <v>45291</v>
      </c>
    </row>
    <row r="8" spans="2:5" ht="16.149999999999999" customHeight="1" x14ac:dyDescent="0.25">
      <c r="D8" s="299"/>
    </row>
    <row r="9" spans="2:5" ht="15.75" thickBot="1" x14ac:dyDescent="0.3">
      <c r="D9" s="5"/>
    </row>
    <row r="10" spans="2:5" x14ac:dyDescent="0.25">
      <c r="B10" s="5"/>
      <c r="C10" s="5"/>
      <c r="D10" s="28" t="s">
        <v>0</v>
      </c>
    </row>
    <row r="11" spans="2:5" ht="15.75" thickBot="1" x14ac:dyDescent="0.3">
      <c r="B11" s="6"/>
      <c r="C11" s="7"/>
      <c r="D11" s="79" t="s">
        <v>11</v>
      </c>
    </row>
    <row r="12" spans="2:5" ht="221.45" customHeight="1" thickBot="1" x14ac:dyDescent="0.3">
      <c r="B12" s="80">
        <v>1</v>
      </c>
      <c r="C12" s="81" t="s">
        <v>323</v>
      </c>
      <c r="D12" s="294" t="s">
        <v>341</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A4" workbookViewId="0">
      <selection activeCell="F13" sqref="F13"/>
    </sheetView>
  </sheetViews>
  <sheetFormatPr defaultRowHeight="15" x14ac:dyDescent="0.2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x14ac:dyDescent="0.25"/>
    <row r="2" spans="2:6" ht="15.75" x14ac:dyDescent="0.25">
      <c r="B2" s="62" t="str">
        <f>+Přehled!B2</f>
        <v xml:space="preserve">Citfin - Finanční trhy, a.s. </v>
      </c>
      <c r="D2" s="222" t="s">
        <v>173</v>
      </c>
    </row>
    <row r="3" spans="2:6" ht="10.15" customHeight="1" x14ac:dyDescent="0.25"/>
    <row r="4" spans="2:6" ht="15.75" x14ac:dyDescent="0.25">
      <c r="B4" s="42" t="s">
        <v>154</v>
      </c>
      <c r="C4" s="34"/>
      <c r="D4" s="35"/>
      <c r="F4" s="55"/>
    </row>
    <row r="5" spans="2:6" ht="14.45" customHeight="1" x14ac:dyDescent="0.25">
      <c r="B5" s="401" t="s">
        <v>216</v>
      </c>
      <c r="C5" s="401"/>
      <c r="D5" s="401"/>
      <c r="F5" s="56"/>
    </row>
    <row r="6" spans="2:6" ht="16.899999999999999" customHeight="1" x14ac:dyDescent="0.25">
      <c r="B6" s="157" t="s">
        <v>175</v>
      </c>
      <c r="C6" s="15"/>
      <c r="D6" s="5"/>
      <c r="F6" s="56"/>
    </row>
    <row r="7" spans="2:6" x14ac:dyDescent="0.25">
      <c r="B7" s="30" t="s">
        <v>36</v>
      </c>
      <c r="C7" s="31"/>
      <c r="D7" s="300">
        <f>+'IF RM1'!D7</f>
        <v>45291</v>
      </c>
    </row>
    <row r="9" spans="2:6" ht="15.75" thickBot="1" x14ac:dyDescent="0.3">
      <c r="B9" s="5"/>
      <c r="C9" s="5"/>
      <c r="D9" s="5"/>
    </row>
    <row r="10" spans="2:6" ht="16.149999999999999" customHeight="1" x14ac:dyDescent="0.25">
      <c r="B10" s="5"/>
      <c r="C10" s="5"/>
      <c r="D10" s="28" t="s">
        <v>0</v>
      </c>
    </row>
    <row r="11" spans="2:6" ht="16.149999999999999" customHeight="1" thickBot="1" x14ac:dyDescent="0.3">
      <c r="B11" s="6"/>
      <c r="C11" s="57"/>
      <c r="D11" s="79" t="s">
        <v>11</v>
      </c>
    </row>
    <row r="12" spans="2:6" ht="160.9" customHeight="1" x14ac:dyDescent="0.25">
      <c r="B12" s="82">
        <v>1</v>
      </c>
      <c r="C12" s="83" t="s">
        <v>164</v>
      </c>
      <c r="D12" s="295" t="s">
        <v>485</v>
      </c>
    </row>
    <row r="13" spans="2:6" ht="100.15" customHeight="1" x14ac:dyDescent="0.25">
      <c r="B13" s="85">
        <v>2</v>
      </c>
      <c r="C13" s="146" t="s">
        <v>166</v>
      </c>
      <c r="D13" s="296" t="s">
        <v>342</v>
      </c>
    </row>
    <row r="14" spans="2:6" ht="88.15" customHeight="1" thickBot="1" x14ac:dyDescent="0.3">
      <c r="B14" s="86">
        <v>3</v>
      </c>
      <c r="C14" s="87" t="s">
        <v>155</v>
      </c>
      <c r="D14" s="297" t="s">
        <v>343</v>
      </c>
    </row>
    <row r="16" spans="2:6" x14ac:dyDescent="0.25">
      <c r="B16" s="58" t="s">
        <v>165</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3"/>
  <sheetViews>
    <sheetView showGridLines="0" workbookViewId="0">
      <selection activeCell="D9" sqref="D9"/>
    </sheetView>
  </sheetViews>
  <sheetFormatPr defaultRowHeight="15" x14ac:dyDescent="0.25"/>
  <cols>
    <col min="1" max="1" width="3.7109375" customWidth="1"/>
    <col min="3" max="3" width="59.28515625" customWidth="1"/>
    <col min="4" max="4" width="18" customWidth="1"/>
    <col min="5" max="5" width="6.7109375" customWidth="1"/>
    <col min="6" max="6" width="36.140625" customWidth="1"/>
  </cols>
  <sheetData>
    <row r="1" spans="2:5" ht="10.15" customHeight="1" x14ac:dyDescent="0.25"/>
    <row r="2" spans="2:5" ht="15.75" x14ac:dyDescent="0.25">
      <c r="B2" s="62" t="str">
        <f>+Přehled!B2</f>
        <v xml:space="preserve">Citfin - Finanční trhy, a.s. </v>
      </c>
      <c r="D2" s="222" t="s">
        <v>173</v>
      </c>
    </row>
    <row r="3" spans="2:5" ht="10.15" customHeight="1" x14ac:dyDescent="0.25"/>
    <row r="4" spans="2:5" ht="18.600000000000001" customHeight="1" x14ac:dyDescent="0.25">
      <c r="B4" s="226" t="s">
        <v>184</v>
      </c>
      <c r="C4" s="77"/>
      <c r="D4" s="71"/>
      <c r="E4" s="11"/>
    </row>
    <row r="5" spans="2:5" ht="25.15" customHeight="1" x14ac:dyDescent="0.25">
      <c r="B5" s="402" t="s">
        <v>217</v>
      </c>
      <c r="C5" s="402"/>
      <c r="D5" s="402"/>
    </row>
    <row r="6" spans="2:5" ht="16.149999999999999" customHeight="1" x14ac:dyDescent="0.25">
      <c r="B6" s="18" t="s">
        <v>39</v>
      </c>
      <c r="C6" s="5"/>
      <c r="D6" s="5"/>
    </row>
    <row r="7" spans="2:5" ht="16.149999999999999" customHeight="1" x14ac:dyDescent="0.25">
      <c r="B7" s="157" t="s">
        <v>175</v>
      </c>
      <c r="C7" s="15"/>
      <c r="D7" s="5"/>
    </row>
    <row r="8" spans="2:5" ht="16.149999999999999" customHeight="1" x14ac:dyDescent="0.25">
      <c r="B8" s="30" t="s">
        <v>36</v>
      </c>
      <c r="C8" s="31"/>
      <c r="D8" s="300">
        <f>+'IF RM1'!D7</f>
        <v>45291</v>
      </c>
    </row>
    <row r="9" spans="2:5" ht="16.149999999999999" customHeight="1" x14ac:dyDescent="0.25">
      <c r="B9" s="14"/>
      <c r="C9" s="15"/>
      <c r="D9" s="5"/>
    </row>
    <row r="10" spans="2:5" x14ac:dyDescent="0.25">
      <c r="B10" s="5"/>
      <c r="C10" s="5"/>
    </row>
    <row r="11" spans="2:5" ht="15.75" thickBot="1" x14ac:dyDescent="0.3">
      <c r="B11" s="6"/>
      <c r="C11" s="7"/>
    </row>
    <row r="12" spans="2:5" ht="30" x14ac:dyDescent="0.25">
      <c r="B12" s="88"/>
      <c r="C12" s="289" t="s">
        <v>327</v>
      </c>
      <c r="D12" s="403" t="s">
        <v>163</v>
      </c>
    </row>
    <row r="13" spans="2:5" ht="15.75" thickBot="1" x14ac:dyDescent="0.3">
      <c r="B13" s="89"/>
      <c r="C13" s="90" t="s">
        <v>151</v>
      </c>
      <c r="D13" s="404"/>
    </row>
    <row r="14" spans="2:5" x14ac:dyDescent="0.25">
      <c r="B14" s="82">
        <v>1</v>
      </c>
      <c r="C14" s="91" t="s">
        <v>344</v>
      </c>
      <c r="D14" s="92">
        <v>1</v>
      </c>
    </row>
    <row r="15" spans="2:5" x14ac:dyDescent="0.25">
      <c r="B15" s="85">
        <v>2</v>
      </c>
      <c r="C15" s="3" t="s">
        <v>345</v>
      </c>
      <c r="D15" s="93">
        <v>0</v>
      </c>
    </row>
    <row r="16" spans="2:5" x14ac:dyDescent="0.25">
      <c r="B16" s="85">
        <v>3</v>
      </c>
      <c r="C16" s="298" t="s">
        <v>346</v>
      </c>
      <c r="D16" s="93">
        <v>5</v>
      </c>
    </row>
    <row r="17" spans="2:4" x14ac:dyDescent="0.25">
      <c r="B17" s="85">
        <v>4</v>
      </c>
      <c r="C17" s="1" t="s">
        <v>347</v>
      </c>
      <c r="D17" s="93">
        <v>0</v>
      </c>
    </row>
    <row r="18" spans="2:4" x14ac:dyDescent="0.25">
      <c r="B18" s="85">
        <v>5</v>
      </c>
      <c r="C18" s="1" t="s">
        <v>348</v>
      </c>
      <c r="D18" s="93">
        <v>0</v>
      </c>
    </row>
    <row r="19" spans="2:4" x14ac:dyDescent="0.25">
      <c r="B19" s="95"/>
      <c r="C19" s="1"/>
      <c r="D19" s="94"/>
    </row>
    <row r="20" spans="2:4" ht="15.75" thickBot="1" x14ac:dyDescent="0.3">
      <c r="B20" s="96"/>
      <c r="C20" s="97"/>
      <c r="D20" s="98"/>
    </row>
    <row r="23" spans="2:4" ht="45.6" customHeight="1" x14ac:dyDescent="0.25">
      <c r="B23" s="405" t="s">
        <v>326</v>
      </c>
      <c r="C23" s="405"/>
      <c r="D23" s="405"/>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9"/>
  <sheetViews>
    <sheetView showGridLines="0" workbookViewId="0">
      <selection activeCell="D23" sqref="D23"/>
    </sheetView>
  </sheetViews>
  <sheetFormatPr defaultRowHeight="15" x14ac:dyDescent="0.25"/>
  <cols>
    <col min="1" max="1" width="3.7109375" customWidth="1"/>
    <col min="3" max="3" width="63.140625" customWidth="1"/>
    <col min="4" max="4" width="69.28515625" customWidth="1"/>
    <col min="5" max="5" width="31.42578125" customWidth="1"/>
  </cols>
  <sheetData>
    <row r="1" spans="2:5" ht="10.15" customHeight="1" x14ac:dyDescent="0.25"/>
    <row r="2" spans="2:5" ht="15.75" x14ac:dyDescent="0.25">
      <c r="B2" s="62" t="str">
        <f>+Přehled!B2</f>
        <v xml:space="preserve">Citfin - Finanční trhy, a.s. </v>
      </c>
      <c r="D2" s="222" t="s">
        <v>173</v>
      </c>
    </row>
    <row r="3" spans="2:5" ht="10.15" customHeight="1" x14ac:dyDescent="0.25"/>
    <row r="4" spans="2:5" ht="19.149999999999999" customHeight="1" x14ac:dyDescent="0.25">
      <c r="B4" s="225" t="s">
        <v>29</v>
      </c>
      <c r="C4" s="38"/>
      <c r="D4" s="35"/>
    </row>
    <row r="5" spans="2:5" ht="20.100000000000001" customHeight="1" x14ac:dyDescent="0.25">
      <c r="B5" s="406" t="s">
        <v>218</v>
      </c>
      <c r="C5" s="406"/>
      <c r="D5" s="406"/>
    </row>
    <row r="6" spans="2:5" ht="20.100000000000001" customHeight="1" x14ac:dyDescent="0.25">
      <c r="B6" s="157" t="s">
        <v>175</v>
      </c>
      <c r="C6" s="15"/>
      <c r="D6" s="5"/>
    </row>
    <row r="7" spans="2:5" ht="20.100000000000001" customHeight="1" x14ac:dyDescent="0.25">
      <c r="B7" s="30" t="s">
        <v>36</v>
      </c>
      <c r="C7" s="31"/>
      <c r="D7" s="300">
        <f>+'IF RM1'!D7</f>
        <v>45291</v>
      </c>
    </row>
    <row r="8" spans="2:5" ht="20.100000000000001" customHeight="1" thickBot="1" x14ac:dyDescent="0.3">
      <c r="B8" s="5"/>
      <c r="C8" s="5"/>
      <c r="D8" s="301"/>
    </row>
    <row r="9" spans="2:5" x14ac:dyDescent="0.25">
      <c r="B9" s="5"/>
      <c r="C9" s="5"/>
      <c r="D9" s="64" t="s">
        <v>0</v>
      </c>
      <c r="E9" s="75" t="s">
        <v>1</v>
      </c>
    </row>
    <row r="10" spans="2:5" ht="15.75" thickBot="1" x14ac:dyDescent="0.3">
      <c r="B10" s="6"/>
      <c r="C10" s="7"/>
      <c r="D10" s="99" t="s">
        <v>11</v>
      </c>
      <c r="E10" s="76" t="s">
        <v>158</v>
      </c>
    </row>
    <row r="11" spans="2:5" ht="14.45" customHeight="1" x14ac:dyDescent="0.25">
      <c r="B11" s="88"/>
      <c r="C11" s="100" t="s">
        <v>30</v>
      </c>
      <c r="D11" s="101"/>
      <c r="E11" s="408" t="s">
        <v>209</v>
      </c>
    </row>
    <row r="12" spans="2:5" ht="72" customHeight="1" x14ac:dyDescent="0.25">
      <c r="B12" s="85">
        <v>1</v>
      </c>
      <c r="C12" s="22" t="s">
        <v>313</v>
      </c>
      <c r="D12" s="301" t="s">
        <v>349</v>
      </c>
      <c r="E12" s="409"/>
    </row>
    <row r="13" spans="2:5" ht="14.45" customHeight="1" x14ac:dyDescent="0.25">
      <c r="B13" s="102"/>
      <c r="C13" s="41" t="s">
        <v>31</v>
      </c>
      <c r="D13" s="103"/>
      <c r="E13" s="410" t="s">
        <v>210</v>
      </c>
    </row>
    <row r="14" spans="2:5" ht="43.15" customHeight="1" x14ac:dyDescent="0.25">
      <c r="B14" s="85">
        <v>2</v>
      </c>
      <c r="C14" s="9" t="s">
        <v>328</v>
      </c>
      <c r="D14" s="301" t="s">
        <v>350</v>
      </c>
      <c r="E14" s="411"/>
    </row>
    <row r="15" spans="2:5" x14ac:dyDescent="0.25">
      <c r="B15" s="85">
        <v>3</v>
      </c>
      <c r="C15" s="3" t="s">
        <v>37</v>
      </c>
      <c r="D15" s="93"/>
      <c r="E15" s="411"/>
    </row>
    <row r="16" spans="2:5" ht="15.75" thickBot="1" x14ac:dyDescent="0.3">
      <c r="B16" s="86">
        <v>4</v>
      </c>
      <c r="C16" s="104" t="s">
        <v>38</v>
      </c>
      <c r="D16" s="105"/>
      <c r="E16" s="412"/>
    </row>
    <row r="17" spans="2:4" ht="18.600000000000001" customHeight="1" x14ac:dyDescent="0.25"/>
    <row r="18" spans="2:4" ht="43.5" customHeight="1" x14ac:dyDescent="0.25">
      <c r="B18" s="407" t="s">
        <v>336</v>
      </c>
      <c r="C18" s="407"/>
      <c r="D18" s="407"/>
    </row>
    <row r="19" spans="2:4" x14ac:dyDescent="0.25">
      <c r="B19" s="413" t="s">
        <v>314</v>
      </c>
      <c r="C19" s="413"/>
      <c r="D19" s="413"/>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0"/>
  <sheetViews>
    <sheetView showGridLines="0" workbookViewId="0">
      <selection activeCell="E9" sqref="E9"/>
    </sheetView>
  </sheetViews>
  <sheetFormatPr defaultColWidth="11" defaultRowHeight="15" x14ac:dyDescent="0.25"/>
  <cols>
    <col min="1" max="1" width="3.7109375" customWidth="1"/>
    <col min="2" max="2" width="7.42578125" style="4" customWidth="1"/>
    <col min="3" max="3" width="86" customWidth="1"/>
    <col min="4" max="4" width="18.5703125" customWidth="1"/>
    <col min="5" max="5" width="42.85546875" customWidth="1"/>
    <col min="6" max="6" width="22.28515625" customWidth="1"/>
  </cols>
  <sheetData>
    <row r="1" spans="2:6" ht="10.15" customHeight="1" x14ac:dyDescent="0.25">
      <c r="B1" s="23"/>
    </row>
    <row r="2" spans="2:6" ht="15.75" x14ac:dyDescent="0.25">
      <c r="B2" s="62" t="str">
        <f>+Přehled!B2</f>
        <v xml:space="preserve">Citfin - Finanční trhy, a.s. </v>
      </c>
      <c r="D2" s="62"/>
      <c r="E2" s="222" t="s">
        <v>173</v>
      </c>
    </row>
    <row r="3" spans="2:6" ht="10.15" customHeight="1" x14ac:dyDescent="0.25">
      <c r="B3" s="23"/>
    </row>
    <row r="4" spans="2:6" ht="20.100000000000001" customHeight="1" x14ac:dyDescent="0.25">
      <c r="B4" s="224" t="s">
        <v>199</v>
      </c>
      <c r="C4" s="34"/>
      <c r="D4" s="34"/>
      <c r="E4" s="43"/>
    </row>
    <row r="5" spans="2:6" ht="34.9" customHeight="1" x14ac:dyDescent="0.25">
      <c r="B5" s="402" t="s">
        <v>219</v>
      </c>
      <c r="C5" s="417"/>
      <c r="D5" s="417"/>
      <c r="E5" s="417"/>
    </row>
    <row r="6" spans="2:6" ht="16.149999999999999" customHeight="1" x14ac:dyDescent="0.25">
      <c r="B6" s="157" t="s">
        <v>175</v>
      </c>
      <c r="C6" s="11"/>
      <c r="D6" s="11"/>
      <c r="F6" s="55"/>
    </row>
    <row r="7" spans="2:6" ht="17.45" customHeight="1" x14ac:dyDescent="0.25">
      <c r="B7" s="30" t="s">
        <v>36</v>
      </c>
      <c r="C7" s="31"/>
      <c r="D7" s="78"/>
      <c r="E7" s="300">
        <f>+'IF RM1'!D7</f>
        <v>45291</v>
      </c>
    </row>
    <row r="8" spans="2:6" x14ac:dyDescent="0.25">
      <c r="B8" s="14"/>
    </row>
    <row r="9" spans="2:6" ht="15.75" thickBot="1" x14ac:dyDescent="0.3">
      <c r="B9" s="14"/>
      <c r="D9" s="73"/>
      <c r="E9" s="73"/>
    </row>
    <row r="10" spans="2:6" x14ac:dyDescent="0.25">
      <c r="B10"/>
      <c r="D10" s="106" t="s">
        <v>44</v>
      </c>
      <c r="E10" s="107" t="s">
        <v>45</v>
      </c>
    </row>
    <row r="11" spans="2:6" ht="45.75" thickBot="1" x14ac:dyDescent="0.3">
      <c r="B11"/>
      <c r="D11" s="108" t="s">
        <v>329</v>
      </c>
      <c r="E11" s="109" t="s">
        <v>46</v>
      </c>
    </row>
    <row r="12" spans="2:6" ht="18" customHeight="1" thickBot="1" x14ac:dyDescent="0.3">
      <c r="B12" s="414" t="s">
        <v>330</v>
      </c>
      <c r="C12" s="415"/>
      <c r="D12" s="415"/>
      <c r="E12" s="416"/>
    </row>
    <row r="13" spans="2:6" x14ac:dyDescent="0.25">
      <c r="B13" s="180">
        <v>1</v>
      </c>
      <c r="C13" s="181" t="s">
        <v>47</v>
      </c>
      <c r="D13" s="303">
        <v>59764083</v>
      </c>
      <c r="E13" s="84"/>
    </row>
    <row r="14" spans="2:6" x14ac:dyDescent="0.25">
      <c r="B14" s="182">
        <v>2</v>
      </c>
      <c r="C14" s="183" t="s">
        <v>48</v>
      </c>
      <c r="D14" s="304">
        <v>59764083</v>
      </c>
      <c r="E14" s="110"/>
    </row>
    <row r="15" spans="2:6" x14ac:dyDescent="0.25">
      <c r="B15" s="182">
        <v>3</v>
      </c>
      <c r="C15" s="183" t="s">
        <v>49</v>
      </c>
      <c r="D15" s="304">
        <v>59764083</v>
      </c>
      <c r="E15" s="110"/>
    </row>
    <row r="16" spans="2:6" x14ac:dyDescent="0.25">
      <c r="B16" s="85">
        <v>4</v>
      </c>
      <c r="C16" s="3" t="s">
        <v>50</v>
      </c>
      <c r="D16" s="304">
        <v>22000000</v>
      </c>
      <c r="E16" s="302">
        <f>+'EU I CC2'!B63</f>
        <v>46</v>
      </c>
    </row>
    <row r="17" spans="2:5" x14ac:dyDescent="0.25">
      <c r="B17" s="85">
        <v>5</v>
      </c>
      <c r="C17" s="3" t="s">
        <v>51</v>
      </c>
      <c r="D17" s="304">
        <v>0</v>
      </c>
      <c r="E17" s="110"/>
    </row>
    <row r="18" spans="2:5" x14ac:dyDescent="0.25">
      <c r="B18" s="85">
        <v>6</v>
      </c>
      <c r="C18" s="3" t="s">
        <v>52</v>
      </c>
      <c r="D18" s="304">
        <v>64487754</v>
      </c>
      <c r="E18" s="302">
        <f>+'EU I CC2'!B76</f>
        <v>59</v>
      </c>
    </row>
    <row r="19" spans="2:5" x14ac:dyDescent="0.25">
      <c r="B19" s="85">
        <v>7</v>
      </c>
      <c r="C19" s="3" t="s">
        <v>53</v>
      </c>
      <c r="D19" s="304">
        <v>0</v>
      </c>
      <c r="E19" s="110"/>
    </row>
    <row r="20" spans="2:5" x14ac:dyDescent="0.25">
      <c r="B20" s="85">
        <v>8</v>
      </c>
      <c r="C20" s="3" t="s">
        <v>54</v>
      </c>
      <c r="D20" s="304">
        <v>4400000</v>
      </c>
      <c r="E20" s="302">
        <f>+'EU I CC2'!B66</f>
        <v>49</v>
      </c>
    </row>
    <row r="21" spans="2:5" x14ac:dyDescent="0.25">
      <c r="B21" s="85">
        <v>9</v>
      </c>
      <c r="C21" s="3" t="s">
        <v>55</v>
      </c>
      <c r="D21" s="304">
        <v>0</v>
      </c>
      <c r="E21" s="110"/>
    </row>
    <row r="22" spans="2:5" x14ac:dyDescent="0.25">
      <c r="B22" s="85">
        <v>10</v>
      </c>
      <c r="C22" s="3" t="s">
        <v>56</v>
      </c>
      <c r="D22" s="304">
        <v>0</v>
      </c>
      <c r="E22" s="110"/>
    </row>
    <row r="23" spans="2:5" x14ac:dyDescent="0.25">
      <c r="B23" s="85">
        <v>11</v>
      </c>
      <c r="C23" s="3" t="s">
        <v>54</v>
      </c>
      <c r="D23" s="304">
        <v>0</v>
      </c>
      <c r="E23" s="110"/>
    </row>
    <row r="24" spans="2:5" x14ac:dyDescent="0.25">
      <c r="B24" s="85">
        <v>12</v>
      </c>
      <c r="C24" s="3" t="s">
        <v>57</v>
      </c>
      <c r="D24" s="304">
        <f>D36+D31+D38</f>
        <v>-52581494.100000001</v>
      </c>
      <c r="E24" s="110"/>
    </row>
    <row r="25" spans="2:5" x14ac:dyDescent="0.25">
      <c r="B25" s="85">
        <v>13</v>
      </c>
      <c r="C25" s="184" t="s">
        <v>58</v>
      </c>
      <c r="D25" s="304">
        <v>0</v>
      </c>
      <c r="E25" s="110"/>
    </row>
    <row r="26" spans="2:5" x14ac:dyDescent="0.25">
      <c r="B26" s="85">
        <v>14</v>
      </c>
      <c r="C26" s="185" t="s">
        <v>59</v>
      </c>
      <c r="D26" s="304">
        <v>0</v>
      </c>
      <c r="E26" s="110"/>
    </row>
    <row r="27" spans="2:5" x14ac:dyDescent="0.25">
      <c r="B27" s="85">
        <v>15</v>
      </c>
      <c r="C27" s="185" t="s">
        <v>60</v>
      </c>
      <c r="D27" s="304">
        <v>0</v>
      </c>
      <c r="E27" s="110"/>
    </row>
    <row r="28" spans="2:5" x14ac:dyDescent="0.25">
      <c r="B28" s="85">
        <v>16</v>
      </c>
      <c r="C28" s="185" t="s">
        <v>61</v>
      </c>
      <c r="D28" s="304">
        <v>0</v>
      </c>
      <c r="E28" s="110"/>
    </row>
    <row r="29" spans="2:5" x14ac:dyDescent="0.25">
      <c r="B29" s="85">
        <v>17</v>
      </c>
      <c r="C29" s="184" t="s">
        <v>62</v>
      </c>
      <c r="D29" s="304">
        <v>0</v>
      </c>
      <c r="E29" s="110"/>
    </row>
    <row r="30" spans="2:5" x14ac:dyDescent="0.25">
      <c r="B30" s="85">
        <v>18</v>
      </c>
      <c r="C30" s="184" t="s">
        <v>63</v>
      </c>
      <c r="D30" s="304">
        <v>0</v>
      </c>
      <c r="E30" s="110"/>
    </row>
    <row r="31" spans="2:5" x14ac:dyDescent="0.25">
      <c r="B31" s="85">
        <v>19</v>
      </c>
      <c r="C31" s="184" t="s">
        <v>64</v>
      </c>
      <c r="D31" s="304">
        <v>-1581494.0999999996</v>
      </c>
      <c r="E31" s="110"/>
    </row>
    <row r="32" spans="2:5" ht="30" x14ac:dyDescent="0.25">
      <c r="B32" s="85">
        <v>20</v>
      </c>
      <c r="C32" s="186" t="s">
        <v>65</v>
      </c>
      <c r="D32" s="304">
        <v>0</v>
      </c>
      <c r="E32" s="187"/>
    </row>
    <row r="33" spans="2:5" x14ac:dyDescent="0.25">
      <c r="B33" s="85">
        <v>21</v>
      </c>
      <c r="C33" s="186" t="s">
        <v>66</v>
      </c>
      <c r="D33" s="305">
        <v>0</v>
      </c>
      <c r="E33" s="187"/>
    </row>
    <row r="34" spans="2:5" ht="30" x14ac:dyDescent="0.25">
      <c r="B34" s="85">
        <v>22</v>
      </c>
      <c r="C34" s="186" t="s">
        <v>67</v>
      </c>
      <c r="D34" s="305">
        <v>0</v>
      </c>
      <c r="E34" s="187"/>
    </row>
    <row r="35" spans="2:5" ht="30" x14ac:dyDescent="0.25">
      <c r="B35" s="85">
        <v>23</v>
      </c>
      <c r="C35" s="188" t="s">
        <v>68</v>
      </c>
      <c r="D35" s="304">
        <v>0</v>
      </c>
      <c r="E35" s="110"/>
    </row>
    <row r="36" spans="2:5" ht="30" x14ac:dyDescent="0.25">
      <c r="B36" s="85">
        <v>24</v>
      </c>
      <c r="C36" s="188" t="s">
        <v>69</v>
      </c>
      <c r="D36" s="304">
        <v>-51000000</v>
      </c>
      <c r="E36" s="110"/>
    </row>
    <row r="37" spans="2:5" x14ac:dyDescent="0.25">
      <c r="B37" s="85">
        <v>25</v>
      </c>
      <c r="C37" s="188" t="s">
        <v>70</v>
      </c>
      <c r="D37" s="304">
        <v>0</v>
      </c>
      <c r="E37" s="110"/>
    </row>
    <row r="38" spans="2:5" x14ac:dyDescent="0.25">
      <c r="B38" s="85">
        <v>26</v>
      </c>
      <c r="C38" s="188" t="s">
        <v>71</v>
      </c>
      <c r="D38" s="304">
        <v>0</v>
      </c>
      <c r="E38" s="110"/>
    </row>
    <row r="39" spans="2:5" x14ac:dyDescent="0.25">
      <c r="B39" s="85">
        <v>27</v>
      </c>
      <c r="C39" s="189" t="s">
        <v>72</v>
      </c>
      <c r="D39" s="304">
        <v>0</v>
      </c>
      <c r="E39" s="110"/>
    </row>
    <row r="40" spans="2:5" x14ac:dyDescent="0.25">
      <c r="B40" s="85">
        <v>28</v>
      </c>
      <c r="C40" s="190" t="s">
        <v>73</v>
      </c>
      <c r="D40" s="304">
        <v>0</v>
      </c>
      <c r="E40" s="110"/>
    </row>
    <row r="41" spans="2:5" x14ac:dyDescent="0.25">
      <c r="B41" s="85">
        <v>29</v>
      </c>
      <c r="C41" s="22" t="s">
        <v>74</v>
      </c>
      <c r="D41" s="304">
        <v>0</v>
      </c>
      <c r="E41" s="110"/>
    </row>
    <row r="42" spans="2:5" x14ac:dyDescent="0.25">
      <c r="B42" s="85">
        <v>30</v>
      </c>
      <c r="C42" s="22" t="s">
        <v>51</v>
      </c>
      <c r="D42" s="304">
        <v>0</v>
      </c>
      <c r="E42" s="110"/>
    </row>
    <row r="43" spans="2:5" x14ac:dyDescent="0.25">
      <c r="B43" s="85">
        <v>31</v>
      </c>
      <c r="C43" s="22" t="s">
        <v>75</v>
      </c>
      <c r="D43" s="304">
        <v>0</v>
      </c>
      <c r="E43" s="110"/>
    </row>
    <row r="44" spans="2:5" x14ac:dyDescent="0.25">
      <c r="B44" s="85">
        <v>32</v>
      </c>
      <c r="C44" s="188" t="s">
        <v>76</v>
      </c>
      <c r="D44" s="304">
        <v>0</v>
      </c>
      <c r="E44" s="110"/>
    </row>
    <row r="45" spans="2:5" x14ac:dyDescent="0.25">
      <c r="B45" s="85">
        <v>33</v>
      </c>
      <c r="C45" s="191" t="s">
        <v>77</v>
      </c>
      <c r="D45" s="304">
        <v>0</v>
      </c>
      <c r="E45" s="110"/>
    </row>
    <row r="46" spans="2:5" x14ac:dyDescent="0.25">
      <c r="B46" s="85">
        <v>34</v>
      </c>
      <c r="C46" s="191" t="s">
        <v>78</v>
      </c>
      <c r="D46" s="304">
        <v>0</v>
      </c>
      <c r="E46" s="110"/>
    </row>
    <row r="47" spans="2:5" x14ac:dyDescent="0.25">
      <c r="B47" s="85">
        <v>35</v>
      </c>
      <c r="C47" s="191" t="s">
        <v>79</v>
      </c>
      <c r="D47" s="304">
        <v>0</v>
      </c>
      <c r="E47" s="110"/>
    </row>
    <row r="48" spans="2:5" ht="30" x14ac:dyDescent="0.25">
      <c r="B48" s="85">
        <v>36</v>
      </c>
      <c r="C48" s="188" t="s">
        <v>80</v>
      </c>
      <c r="D48" s="304">
        <v>0</v>
      </c>
      <c r="E48" s="110"/>
    </row>
    <row r="49" spans="2:5" ht="30" x14ac:dyDescent="0.25">
      <c r="B49" s="85">
        <v>37</v>
      </c>
      <c r="C49" s="188" t="s">
        <v>81</v>
      </c>
      <c r="D49" s="304">
        <v>0</v>
      </c>
      <c r="E49" s="110"/>
    </row>
    <row r="50" spans="2:5" x14ac:dyDescent="0.25">
      <c r="B50" s="85">
        <v>38</v>
      </c>
      <c r="C50" s="188" t="s">
        <v>71</v>
      </c>
      <c r="D50" s="304">
        <v>0</v>
      </c>
      <c r="E50" s="110"/>
    </row>
    <row r="51" spans="2:5" x14ac:dyDescent="0.25">
      <c r="B51" s="85">
        <v>39</v>
      </c>
      <c r="C51" s="189" t="s">
        <v>82</v>
      </c>
      <c r="D51" s="304">
        <v>0</v>
      </c>
      <c r="E51" s="110"/>
    </row>
    <row r="52" spans="2:5" x14ac:dyDescent="0.25">
      <c r="B52" s="85">
        <v>40</v>
      </c>
      <c r="C52" s="190" t="s">
        <v>83</v>
      </c>
      <c r="D52" s="304">
        <v>0</v>
      </c>
      <c r="E52" s="110"/>
    </row>
    <row r="53" spans="2:5" x14ac:dyDescent="0.25">
      <c r="B53" s="85">
        <v>41</v>
      </c>
      <c r="C53" s="22" t="s">
        <v>74</v>
      </c>
      <c r="D53" s="304">
        <v>0</v>
      </c>
      <c r="E53" s="110"/>
    </row>
    <row r="54" spans="2:5" x14ac:dyDescent="0.25">
      <c r="B54" s="85">
        <v>42</v>
      </c>
      <c r="C54" s="22" t="s">
        <v>51</v>
      </c>
      <c r="D54" s="304">
        <v>0</v>
      </c>
      <c r="E54" s="110"/>
    </row>
    <row r="55" spans="2:5" x14ac:dyDescent="0.25">
      <c r="B55" s="85">
        <v>43</v>
      </c>
      <c r="C55" s="22" t="s">
        <v>84</v>
      </c>
      <c r="D55" s="304">
        <v>0</v>
      </c>
      <c r="E55" s="110"/>
    </row>
    <row r="56" spans="2:5" x14ac:dyDescent="0.25">
      <c r="B56" s="85">
        <v>44</v>
      </c>
      <c r="C56" s="188" t="s">
        <v>85</v>
      </c>
      <c r="D56" s="304">
        <v>0</v>
      </c>
      <c r="E56" s="110"/>
    </row>
    <row r="57" spans="2:5" x14ac:dyDescent="0.25">
      <c r="B57" s="85">
        <v>45</v>
      </c>
      <c r="C57" s="191" t="s">
        <v>86</v>
      </c>
      <c r="D57" s="304">
        <v>0</v>
      </c>
      <c r="E57" s="110"/>
    </row>
    <row r="58" spans="2:5" x14ac:dyDescent="0.25">
      <c r="B58" s="85">
        <v>46</v>
      </c>
      <c r="C58" s="191" t="s">
        <v>87</v>
      </c>
      <c r="D58" s="304">
        <v>0</v>
      </c>
      <c r="E58" s="110"/>
    </row>
    <row r="59" spans="2:5" x14ac:dyDescent="0.25">
      <c r="B59" s="85">
        <v>47</v>
      </c>
      <c r="C59" s="191" t="s">
        <v>88</v>
      </c>
      <c r="D59" s="304">
        <v>0</v>
      </c>
      <c r="E59" s="110"/>
    </row>
    <row r="60" spans="2:5" ht="30" x14ac:dyDescent="0.25">
      <c r="B60" s="85">
        <v>48</v>
      </c>
      <c r="C60" s="188" t="s">
        <v>89</v>
      </c>
      <c r="D60" s="304">
        <v>0</v>
      </c>
      <c r="E60" s="110"/>
    </row>
    <row r="61" spans="2:5" ht="30" x14ac:dyDescent="0.25">
      <c r="B61" s="85">
        <v>49</v>
      </c>
      <c r="C61" s="188" t="s">
        <v>90</v>
      </c>
      <c r="D61" s="304">
        <v>0</v>
      </c>
      <c r="E61" s="110"/>
    </row>
    <row r="62" spans="2:5" ht="15.75" thickBot="1" x14ac:dyDescent="0.3">
      <c r="B62" s="86">
        <v>50</v>
      </c>
      <c r="C62" s="192" t="s">
        <v>91</v>
      </c>
      <c r="D62" s="306">
        <v>0</v>
      </c>
      <c r="E62" s="193"/>
    </row>
    <row r="63" spans="2:5" x14ac:dyDescent="0.25">
      <c r="B63" s="36"/>
      <c r="C63" s="37"/>
      <c r="D63" s="37"/>
      <c r="E63" s="37"/>
    </row>
    <row r="64" spans="2:5" ht="22.9" customHeight="1" x14ac:dyDescent="0.25">
      <c r="B64" s="418" t="s">
        <v>315</v>
      </c>
      <c r="C64" s="418"/>
      <c r="D64" s="418"/>
      <c r="E64" s="418"/>
    </row>
    <row r="65" spans="2:5" ht="20.45" customHeight="1" x14ac:dyDescent="0.25">
      <c r="B65" s="413" t="s">
        <v>316</v>
      </c>
      <c r="C65" s="413"/>
      <c r="D65" s="413"/>
      <c r="E65" s="413"/>
    </row>
    <row r="66" spans="2:5" x14ac:dyDescent="0.25">
      <c r="B66"/>
    </row>
    <row r="67" spans="2:5" x14ac:dyDescent="0.25">
      <c r="B67"/>
    </row>
    <row r="68" spans="2:5" x14ac:dyDescent="0.25">
      <c r="B68"/>
    </row>
    <row r="69" spans="2:5" ht="13.15" customHeight="1" x14ac:dyDescent="0.25">
      <c r="B69"/>
    </row>
    <row r="70" spans="2:5" ht="13.15" customHeight="1" x14ac:dyDescent="0.25">
      <c r="B70"/>
    </row>
    <row r="71" spans="2:5" x14ac:dyDescent="0.25">
      <c r="B71"/>
    </row>
    <row r="72" spans="2:5" x14ac:dyDescent="0.25">
      <c r="B72"/>
    </row>
    <row r="73" spans="2:5" x14ac:dyDescent="0.25">
      <c r="B73"/>
    </row>
    <row r="74" spans="2:5" x14ac:dyDescent="0.25">
      <c r="B74"/>
    </row>
    <row r="75" spans="2:5" x14ac:dyDescent="0.25">
      <c r="B75"/>
    </row>
    <row r="76" spans="2:5" x14ac:dyDescent="0.25">
      <c r="B76"/>
    </row>
    <row r="77" spans="2:5" x14ac:dyDescent="0.25">
      <c r="B77"/>
    </row>
    <row r="78" spans="2:5" x14ac:dyDescent="0.25">
      <c r="B78"/>
    </row>
    <row r="79" spans="2:5" x14ac:dyDescent="0.25">
      <c r="B79"/>
    </row>
    <row r="80" spans="2:5"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82"/>
  <sheetViews>
    <sheetView showGridLines="0" workbookViewId="0">
      <selection activeCell="F65" sqref="F65"/>
    </sheetView>
  </sheetViews>
  <sheetFormatPr defaultColWidth="11" defaultRowHeight="12.75" x14ac:dyDescent="0.2"/>
  <cols>
    <col min="1" max="1" width="3.7109375" style="5" customWidth="1"/>
    <col min="2" max="2" width="7" style="5" customWidth="1"/>
    <col min="3" max="3" width="47.7109375" style="5" customWidth="1"/>
    <col min="4" max="4" width="42.42578125" style="5" customWidth="1"/>
    <col min="5" max="5" width="33.7109375" style="5" customWidth="1"/>
    <col min="6" max="6" width="29.7109375" style="5" customWidth="1"/>
    <col min="7" max="7" width="25" style="5" customWidth="1"/>
    <col min="8" max="16384" width="11" style="5"/>
  </cols>
  <sheetData>
    <row r="1" spans="2:7" ht="10.15" customHeight="1" x14ac:dyDescent="0.2"/>
    <row r="2" spans="2:7" ht="15.75" x14ac:dyDescent="0.25">
      <c r="B2" s="227" t="str">
        <f>+Přehled!B2</f>
        <v xml:space="preserve">Citfin - Finanční trhy, a.s. </v>
      </c>
      <c r="D2" s="227"/>
      <c r="F2" s="222" t="s">
        <v>173</v>
      </c>
    </row>
    <row r="3" spans="2:7" ht="10.15" customHeight="1" x14ac:dyDescent="0.2"/>
    <row r="4" spans="2:7" ht="15.75" x14ac:dyDescent="0.25">
      <c r="B4" s="42" t="s">
        <v>143</v>
      </c>
      <c r="C4" s="38"/>
      <c r="D4" s="38"/>
      <c r="E4" s="38"/>
      <c r="F4" s="228"/>
      <c r="G4" s="47"/>
    </row>
    <row r="5" spans="2:7" ht="34.35" customHeight="1" x14ac:dyDescent="0.25">
      <c r="B5" s="423" t="s">
        <v>220</v>
      </c>
      <c r="C5" s="423"/>
      <c r="D5" s="423"/>
      <c r="E5" s="423"/>
      <c r="F5" s="423"/>
      <c r="G5" s="47"/>
    </row>
    <row r="6" spans="2:7" ht="16.149999999999999" customHeight="1" x14ac:dyDescent="0.25">
      <c r="B6" s="229" t="s">
        <v>175</v>
      </c>
      <c r="C6" s="15"/>
      <c r="E6" s="47"/>
      <c r="G6" s="47"/>
    </row>
    <row r="7" spans="2:7" ht="16.149999999999999" customHeight="1" x14ac:dyDescent="0.2">
      <c r="B7" s="230" t="s">
        <v>168</v>
      </c>
      <c r="C7" s="230"/>
      <c r="D7" s="230"/>
      <c r="E7" s="230"/>
      <c r="F7" s="230"/>
    </row>
    <row r="8" spans="2:7" ht="16.149999999999999" customHeight="1" x14ac:dyDescent="0.2">
      <c r="B8" s="259" t="s">
        <v>180</v>
      </c>
      <c r="C8" s="231"/>
      <c r="D8" s="231"/>
      <c r="E8" s="231"/>
      <c r="F8" s="231"/>
    </row>
    <row r="9" spans="2:7" ht="16.149999999999999" customHeight="1" x14ac:dyDescent="0.25">
      <c r="B9" s="232" t="s">
        <v>36</v>
      </c>
      <c r="C9" s="233"/>
      <c r="D9" s="233"/>
      <c r="E9" s="78"/>
      <c r="F9" s="300">
        <f>+'IF RM1'!D7</f>
        <v>45291</v>
      </c>
    </row>
    <row r="10" spans="2:7" ht="15" x14ac:dyDescent="0.25">
      <c r="B10" s="231"/>
      <c r="C10" s="47"/>
      <c r="D10" s="231"/>
      <c r="E10" s="231"/>
      <c r="F10" s="231"/>
    </row>
    <row r="11" spans="2:7" ht="15.75" thickBot="1" x14ac:dyDescent="0.3">
      <c r="B11" s="231"/>
      <c r="C11" s="47"/>
      <c r="D11" s="231"/>
      <c r="E11" s="234"/>
      <c r="F11" s="231"/>
    </row>
    <row r="12" spans="2:7" ht="15" x14ac:dyDescent="0.25">
      <c r="B12" s="235"/>
      <c r="C12" s="235"/>
      <c r="D12" s="236" t="s">
        <v>0</v>
      </c>
      <c r="E12" s="262" t="s">
        <v>1</v>
      </c>
      <c r="F12" s="237" t="s">
        <v>2</v>
      </c>
    </row>
    <row r="13" spans="2:7" ht="30" x14ac:dyDescent="0.25">
      <c r="B13" s="235"/>
      <c r="C13" s="238"/>
      <c r="D13" s="239" t="s">
        <v>92</v>
      </c>
      <c r="E13" s="263" t="s">
        <v>93</v>
      </c>
      <c r="F13" s="240" t="s">
        <v>211</v>
      </c>
    </row>
    <row r="14" spans="2:7" ht="15.75" thickBot="1" x14ac:dyDescent="0.3">
      <c r="B14" s="235"/>
      <c r="C14" s="238"/>
      <c r="D14" s="241" t="s">
        <v>94</v>
      </c>
      <c r="E14" s="264" t="s">
        <v>94</v>
      </c>
      <c r="F14" s="242"/>
    </row>
    <row r="15" spans="2:7" ht="16.5" customHeight="1" thickBot="1" x14ac:dyDescent="0.25">
      <c r="B15" s="419" t="s">
        <v>95</v>
      </c>
      <c r="C15" s="420"/>
      <c r="D15" s="420"/>
      <c r="E15" s="420"/>
      <c r="F15" s="421"/>
    </row>
    <row r="16" spans="2:7" ht="15" x14ac:dyDescent="0.2">
      <c r="B16" s="243">
        <v>1</v>
      </c>
      <c r="C16" s="83" t="s">
        <v>351</v>
      </c>
      <c r="D16" s="307">
        <v>34614</v>
      </c>
      <c r="E16" s="256"/>
      <c r="F16" s="267"/>
    </row>
    <row r="17" spans="2:6" ht="30" x14ac:dyDescent="0.2">
      <c r="B17" s="244">
        <v>2</v>
      </c>
      <c r="C17" s="245" t="s">
        <v>352</v>
      </c>
      <c r="D17" s="308">
        <v>0</v>
      </c>
      <c r="E17" s="257"/>
      <c r="F17" s="246"/>
    </row>
    <row r="18" spans="2:6" ht="15" x14ac:dyDescent="0.2">
      <c r="B18" s="244">
        <v>3</v>
      </c>
      <c r="C18" s="245" t="s">
        <v>353</v>
      </c>
      <c r="D18" s="308">
        <v>0</v>
      </c>
      <c r="E18" s="257"/>
      <c r="F18" s="247"/>
    </row>
    <row r="19" spans="2:6" ht="15" x14ac:dyDescent="0.2">
      <c r="B19" s="244">
        <v>4</v>
      </c>
      <c r="C19" s="245" t="s">
        <v>354</v>
      </c>
      <c r="D19" s="308">
        <v>0</v>
      </c>
      <c r="E19" s="257"/>
      <c r="F19" s="246"/>
    </row>
    <row r="20" spans="2:6" ht="15" x14ac:dyDescent="0.2">
      <c r="B20" s="244">
        <v>5</v>
      </c>
      <c r="C20" s="245" t="s">
        <v>355</v>
      </c>
      <c r="D20" s="308">
        <v>628076616</v>
      </c>
      <c r="E20" s="257"/>
      <c r="F20" s="246"/>
    </row>
    <row r="21" spans="2:6" ht="15" x14ac:dyDescent="0.2">
      <c r="B21" s="244">
        <v>6</v>
      </c>
      <c r="C21" s="245" t="s">
        <v>353</v>
      </c>
      <c r="D21" s="308">
        <v>628076616</v>
      </c>
      <c r="E21" s="257"/>
      <c r="F21" s="246"/>
    </row>
    <row r="22" spans="2:6" ht="15" x14ac:dyDescent="0.2">
      <c r="B22" s="244">
        <v>7</v>
      </c>
      <c r="C22" s="245" t="s">
        <v>354</v>
      </c>
      <c r="D22" s="308">
        <v>0</v>
      </c>
      <c r="E22" s="257"/>
      <c r="F22" s="246"/>
    </row>
    <row r="23" spans="2:6" ht="15" x14ac:dyDescent="0.2">
      <c r="B23" s="244">
        <v>8</v>
      </c>
      <c r="C23" s="245" t="s">
        <v>356</v>
      </c>
      <c r="D23" s="308">
        <v>13730</v>
      </c>
      <c r="E23" s="257"/>
      <c r="F23" s="246"/>
    </row>
    <row r="24" spans="2:6" ht="15" x14ac:dyDescent="0.2">
      <c r="B24" s="244">
        <v>9</v>
      </c>
      <c r="C24" s="245" t="s">
        <v>353</v>
      </c>
      <c r="D24" s="308">
        <v>13730</v>
      </c>
      <c r="E24" s="257"/>
      <c r="F24" s="246"/>
    </row>
    <row r="25" spans="2:6" ht="15" x14ac:dyDescent="0.2">
      <c r="B25" s="244">
        <v>10</v>
      </c>
      <c r="C25" s="245" t="s">
        <v>354</v>
      </c>
      <c r="D25" s="308">
        <v>0</v>
      </c>
      <c r="E25" s="257"/>
      <c r="F25" s="246"/>
    </row>
    <row r="26" spans="2:6" ht="16.5" customHeight="1" x14ac:dyDescent="0.2">
      <c r="B26" s="244">
        <v>11</v>
      </c>
      <c r="C26" s="245" t="s">
        <v>357</v>
      </c>
      <c r="D26" s="308">
        <v>0</v>
      </c>
      <c r="E26" s="257"/>
      <c r="F26" s="246"/>
    </row>
    <row r="27" spans="2:6" ht="15" x14ac:dyDescent="0.2">
      <c r="B27" s="244">
        <v>12</v>
      </c>
      <c r="C27" s="245" t="s">
        <v>358</v>
      </c>
      <c r="D27" s="308">
        <v>0</v>
      </c>
      <c r="E27" s="257"/>
      <c r="F27" s="246"/>
    </row>
    <row r="28" spans="2:6" ht="15" x14ac:dyDescent="0.2">
      <c r="B28" s="244">
        <v>13</v>
      </c>
      <c r="C28" s="245" t="s">
        <v>359</v>
      </c>
      <c r="D28" s="308">
        <v>0</v>
      </c>
      <c r="E28" s="257"/>
      <c r="F28" s="246"/>
    </row>
    <row r="29" spans="2:6" ht="15" x14ac:dyDescent="0.2">
      <c r="B29" s="244">
        <v>14</v>
      </c>
      <c r="C29" s="245" t="s">
        <v>360</v>
      </c>
      <c r="D29" s="308">
        <v>51001000</v>
      </c>
      <c r="E29" s="257"/>
      <c r="F29" s="246"/>
    </row>
    <row r="30" spans="2:6" ht="15" x14ac:dyDescent="0.2">
      <c r="B30" s="244">
        <v>15</v>
      </c>
      <c r="C30" s="245" t="s">
        <v>361</v>
      </c>
      <c r="D30" s="308">
        <v>0</v>
      </c>
      <c r="E30" s="257"/>
      <c r="F30" s="246"/>
    </row>
    <row r="31" spans="2:6" ht="15" x14ac:dyDescent="0.2">
      <c r="B31" s="244">
        <v>16</v>
      </c>
      <c r="C31" s="245" t="s">
        <v>362</v>
      </c>
      <c r="D31" s="308">
        <v>0</v>
      </c>
      <c r="E31" s="257"/>
      <c r="F31" s="246"/>
    </row>
    <row r="32" spans="2:6" ht="15" x14ac:dyDescent="0.2">
      <c r="B32" s="244">
        <v>17</v>
      </c>
      <c r="C32" s="245" t="s">
        <v>363</v>
      </c>
      <c r="D32" s="308">
        <v>0</v>
      </c>
      <c r="E32" s="257"/>
      <c r="F32" s="246"/>
    </row>
    <row r="33" spans="2:6" ht="15" x14ac:dyDescent="0.2">
      <c r="B33" s="244">
        <v>18</v>
      </c>
      <c r="C33" s="245" t="s">
        <v>362</v>
      </c>
      <c r="D33" s="308">
        <v>0</v>
      </c>
      <c r="E33" s="257"/>
      <c r="F33" s="246"/>
    </row>
    <row r="34" spans="2:6" ht="15" x14ac:dyDescent="0.2">
      <c r="B34" s="244">
        <v>19</v>
      </c>
      <c r="C34" s="245" t="s">
        <v>364</v>
      </c>
      <c r="D34" s="308">
        <v>1581493</v>
      </c>
      <c r="E34" s="257"/>
      <c r="F34" s="246"/>
    </row>
    <row r="35" spans="2:6" ht="15" x14ac:dyDescent="0.2">
      <c r="B35" s="244">
        <v>20</v>
      </c>
      <c r="C35" s="245" t="s">
        <v>365</v>
      </c>
      <c r="D35" s="308">
        <v>0</v>
      </c>
      <c r="E35" s="257"/>
      <c r="F35" s="246"/>
    </row>
    <row r="36" spans="2:6" ht="16.5" customHeight="1" x14ac:dyDescent="0.2">
      <c r="B36" s="244">
        <v>21</v>
      </c>
      <c r="C36" s="245" t="s">
        <v>366</v>
      </c>
      <c r="D36" s="308">
        <v>0</v>
      </c>
      <c r="E36" s="257"/>
      <c r="F36" s="246"/>
    </row>
    <row r="37" spans="2:6" ht="15" x14ac:dyDescent="0.2">
      <c r="B37" s="244">
        <v>22</v>
      </c>
      <c r="C37" s="245" t="s">
        <v>367</v>
      </c>
      <c r="D37" s="308">
        <v>313500</v>
      </c>
      <c r="E37" s="257"/>
      <c r="F37" s="246"/>
    </row>
    <row r="38" spans="2:6" ht="15" x14ac:dyDescent="0.2">
      <c r="B38" s="244">
        <v>23</v>
      </c>
      <c r="C38" s="245" t="s">
        <v>368</v>
      </c>
      <c r="D38" s="308">
        <v>0</v>
      </c>
      <c r="E38" s="257"/>
      <c r="F38" s="246"/>
    </row>
    <row r="39" spans="2:6" ht="15" x14ac:dyDescent="0.2">
      <c r="B39" s="244">
        <v>24</v>
      </c>
      <c r="C39" s="245" t="s">
        <v>369</v>
      </c>
      <c r="D39" s="308">
        <v>53072698</v>
      </c>
      <c r="E39" s="257"/>
      <c r="F39" s="246"/>
    </row>
    <row r="40" spans="2:6" ht="15" x14ac:dyDescent="0.2">
      <c r="B40" s="244">
        <v>25</v>
      </c>
      <c r="C40" s="245" t="s">
        <v>370</v>
      </c>
      <c r="D40" s="308">
        <v>0</v>
      </c>
      <c r="E40" s="257"/>
      <c r="F40" s="246"/>
    </row>
    <row r="41" spans="2:6" ht="15" x14ac:dyDescent="0.2">
      <c r="B41" s="244">
        <v>26</v>
      </c>
      <c r="C41" s="245" t="s">
        <v>371</v>
      </c>
      <c r="D41" s="308">
        <v>222182</v>
      </c>
      <c r="E41" s="257"/>
      <c r="F41" s="246"/>
    </row>
    <row r="42" spans="2:6" ht="15.75" thickBot="1" x14ac:dyDescent="0.25">
      <c r="B42" s="248">
        <v>27</v>
      </c>
      <c r="C42" s="249" t="s">
        <v>96</v>
      </c>
      <c r="D42" s="309">
        <f>SUM(D16:D17,D20,D23,D26,D29:D30,D32,D34,D37,D39:D41)</f>
        <v>734315833</v>
      </c>
      <c r="E42" s="258"/>
      <c r="F42" s="319"/>
    </row>
    <row r="43" spans="2:6" ht="77.650000000000006" customHeight="1" thickBot="1" x14ac:dyDescent="0.25">
      <c r="B43" s="419" t="s">
        <v>97</v>
      </c>
      <c r="C43" s="420"/>
      <c r="D43" s="420"/>
      <c r="E43" s="420"/>
      <c r="F43" s="421"/>
    </row>
    <row r="44" spans="2:6" ht="9.6" customHeight="1" x14ac:dyDescent="0.2">
      <c r="B44" s="251">
        <v>28</v>
      </c>
      <c r="C44" s="245" t="s">
        <v>372</v>
      </c>
      <c r="D44" s="308">
        <v>10400000</v>
      </c>
      <c r="E44" s="260"/>
      <c r="F44" s="252"/>
    </row>
    <row r="45" spans="2:6" ht="28.15" customHeight="1" x14ac:dyDescent="0.2">
      <c r="B45" s="244">
        <v>29</v>
      </c>
      <c r="C45" s="245" t="s">
        <v>353</v>
      </c>
      <c r="D45" s="308">
        <v>10400000</v>
      </c>
      <c r="E45" s="257"/>
      <c r="F45" s="246"/>
    </row>
    <row r="46" spans="2:6" ht="15" x14ac:dyDescent="0.2">
      <c r="B46" s="251">
        <v>30</v>
      </c>
      <c r="C46" s="245" t="s">
        <v>373</v>
      </c>
      <c r="D46" s="308">
        <v>0</v>
      </c>
      <c r="E46" s="257"/>
      <c r="F46" s="246"/>
    </row>
    <row r="47" spans="2:6" ht="15" x14ac:dyDescent="0.2">
      <c r="B47" s="244">
        <v>31</v>
      </c>
      <c r="C47" s="245" t="s">
        <v>374</v>
      </c>
      <c r="D47" s="308">
        <v>531198323</v>
      </c>
      <c r="E47" s="257"/>
      <c r="F47" s="246"/>
    </row>
    <row r="48" spans="2:6" ht="15" x14ac:dyDescent="0.2">
      <c r="B48" s="251">
        <v>32</v>
      </c>
      <c r="C48" s="245" t="s">
        <v>353</v>
      </c>
      <c r="D48" s="308">
        <v>531126708</v>
      </c>
      <c r="E48" s="257"/>
      <c r="F48" s="246"/>
    </row>
    <row r="49" spans="2:7" ht="15" x14ac:dyDescent="0.2">
      <c r="B49" s="244">
        <v>33</v>
      </c>
      <c r="C49" s="245" t="s">
        <v>373</v>
      </c>
      <c r="D49" s="308">
        <v>71615</v>
      </c>
      <c r="E49" s="257"/>
      <c r="F49" s="246"/>
    </row>
    <row r="50" spans="2:7" ht="15" x14ac:dyDescent="0.2">
      <c r="B50" s="251">
        <v>34</v>
      </c>
      <c r="C50" s="245" t="s">
        <v>375</v>
      </c>
      <c r="D50" s="308">
        <v>0</v>
      </c>
      <c r="E50" s="257"/>
      <c r="F50" s="246"/>
    </row>
    <row r="51" spans="2:7" ht="15" x14ac:dyDescent="0.2">
      <c r="B51" s="244">
        <v>35</v>
      </c>
      <c r="C51" s="245" t="s">
        <v>376</v>
      </c>
      <c r="D51" s="308">
        <v>0</v>
      </c>
      <c r="E51" s="257"/>
      <c r="F51" s="246"/>
    </row>
    <row r="52" spans="2:7" ht="15" x14ac:dyDescent="0.2">
      <c r="B52" s="251">
        <v>36</v>
      </c>
      <c r="C52" s="245" t="s">
        <v>377</v>
      </c>
      <c r="D52" s="308">
        <v>0</v>
      </c>
      <c r="E52" s="257"/>
      <c r="F52" s="246"/>
    </row>
    <row r="53" spans="2:7" ht="15" x14ac:dyDescent="0.2">
      <c r="B53" s="244">
        <v>37</v>
      </c>
      <c r="C53" s="245" t="s">
        <v>378</v>
      </c>
      <c r="D53" s="308">
        <v>50994705</v>
      </c>
      <c r="E53" s="257"/>
      <c r="F53" s="246"/>
    </row>
    <row r="54" spans="2:7" ht="15" x14ac:dyDescent="0.2">
      <c r="B54" s="251">
        <v>38</v>
      </c>
      <c r="C54" s="245" t="s">
        <v>379</v>
      </c>
      <c r="D54" s="308">
        <v>69832</v>
      </c>
      <c r="E54" s="257"/>
      <c r="F54" s="246"/>
    </row>
    <row r="55" spans="2:7" ht="15" x14ac:dyDescent="0.2">
      <c r="B55" s="244">
        <v>39</v>
      </c>
      <c r="C55" s="245" t="s">
        <v>380</v>
      </c>
      <c r="D55" s="308">
        <v>402000</v>
      </c>
      <c r="E55" s="257"/>
      <c r="F55" s="246"/>
    </row>
    <row r="56" spans="2:7" ht="15" x14ac:dyDescent="0.2">
      <c r="B56" s="251">
        <v>40</v>
      </c>
      <c r="C56" s="245" t="s">
        <v>381</v>
      </c>
      <c r="D56" s="308">
        <v>0</v>
      </c>
      <c r="E56" s="257"/>
      <c r="F56" s="246"/>
    </row>
    <row r="57" spans="2:7" ht="15" x14ac:dyDescent="0.2">
      <c r="B57" s="244">
        <v>41</v>
      </c>
      <c r="C57" s="245" t="s">
        <v>382</v>
      </c>
      <c r="D57" s="308">
        <v>0</v>
      </c>
      <c r="E57" s="257"/>
      <c r="F57" s="246"/>
    </row>
    <row r="58" spans="2:7" ht="15" x14ac:dyDescent="0.2">
      <c r="B58" s="251">
        <v>42</v>
      </c>
      <c r="C58" s="245" t="s">
        <v>383</v>
      </c>
      <c r="D58" s="308">
        <v>402000</v>
      </c>
      <c r="E58" s="257"/>
      <c r="F58" s="246"/>
    </row>
    <row r="59" spans="2:7" ht="15" x14ac:dyDescent="0.2">
      <c r="B59" s="244">
        <v>43</v>
      </c>
      <c r="C59" s="245" t="s">
        <v>384</v>
      </c>
      <c r="D59" s="308">
        <v>0</v>
      </c>
      <c r="E59" s="257"/>
      <c r="F59" s="246"/>
    </row>
    <row r="60" spans="2:7" ht="15.75" thickBot="1" x14ac:dyDescent="0.25">
      <c r="B60" s="248">
        <v>44</v>
      </c>
      <c r="C60" s="249" t="s">
        <v>98</v>
      </c>
      <c r="D60" s="309">
        <f>D44+D47+D53+D54+D55</f>
        <v>593064860</v>
      </c>
      <c r="E60" s="258"/>
      <c r="F60" s="250"/>
    </row>
    <row r="61" spans="2:7" ht="15.75" thickBot="1" x14ac:dyDescent="0.25">
      <c r="B61" s="419" t="s">
        <v>99</v>
      </c>
      <c r="C61" s="420"/>
      <c r="D61" s="420"/>
      <c r="E61" s="420"/>
      <c r="F61" s="421"/>
      <c r="G61" s="393"/>
    </row>
    <row r="62" spans="2:7" ht="15" x14ac:dyDescent="0.2">
      <c r="B62" s="251">
        <v>45</v>
      </c>
      <c r="C62" s="245" t="s">
        <v>385</v>
      </c>
      <c r="D62" s="308">
        <v>22000000</v>
      </c>
      <c r="E62" s="260"/>
      <c r="F62" s="252"/>
    </row>
    <row r="63" spans="2:7" ht="15" x14ac:dyDescent="0.2">
      <c r="B63" s="244">
        <v>46</v>
      </c>
      <c r="C63" s="245" t="s">
        <v>386</v>
      </c>
      <c r="D63" s="308">
        <v>22000000</v>
      </c>
      <c r="E63" s="257"/>
      <c r="F63" s="310">
        <f>+'EU I CC1.01'!D16</f>
        <v>22000000</v>
      </c>
    </row>
    <row r="64" spans="2:7" ht="15" x14ac:dyDescent="0.2">
      <c r="B64" s="251">
        <v>47</v>
      </c>
      <c r="C64" s="245" t="s">
        <v>387</v>
      </c>
      <c r="D64" s="308">
        <v>0</v>
      </c>
      <c r="E64" s="257"/>
      <c r="F64" s="246"/>
    </row>
    <row r="65" spans="2:6" ht="15" x14ac:dyDescent="0.2">
      <c r="B65" s="244">
        <v>48</v>
      </c>
      <c r="C65" s="245" t="s">
        <v>51</v>
      </c>
      <c r="D65" s="308">
        <v>0</v>
      </c>
      <c r="E65" s="257"/>
      <c r="F65" s="246"/>
    </row>
    <row r="66" spans="2:6" ht="15" x14ac:dyDescent="0.2">
      <c r="B66" s="251">
        <v>49</v>
      </c>
      <c r="C66" s="245" t="s">
        <v>388</v>
      </c>
      <c r="D66" s="308">
        <v>4400000</v>
      </c>
      <c r="E66" s="257"/>
      <c r="F66" s="310">
        <f>+'EU I CC1.01'!D20</f>
        <v>4400000</v>
      </c>
    </row>
    <row r="67" spans="2:6" ht="15" x14ac:dyDescent="0.2">
      <c r="B67" s="244">
        <v>50</v>
      </c>
      <c r="C67" s="245" t="s">
        <v>389</v>
      </c>
      <c r="D67" s="308">
        <v>4400000</v>
      </c>
      <c r="E67" s="257"/>
      <c r="F67" s="246"/>
    </row>
    <row r="68" spans="2:6" ht="15" x14ac:dyDescent="0.2">
      <c r="B68" s="251">
        <v>51</v>
      </c>
      <c r="C68" s="245" t="s">
        <v>390</v>
      </c>
      <c r="D68" s="308">
        <v>0</v>
      </c>
      <c r="E68" s="257"/>
      <c r="F68" s="246"/>
    </row>
    <row r="69" spans="2:6" ht="15" x14ac:dyDescent="0.2">
      <c r="B69" s="244">
        <v>52</v>
      </c>
      <c r="C69" s="245" t="s">
        <v>391</v>
      </c>
      <c r="D69" s="308">
        <v>0</v>
      </c>
      <c r="E69" s="257"/>
      <c r="F69" s="246"/>
    </row>
    <row r="70" spans="2:6" ht="15" x14ac:dyDescent="0.2">
      <c r="B70" s="251">
        <v>53</v>
      </c>
      <c r="C70" s="245" t="s">
        <v>392</v>
      </c>
      <c r="D70" s="308">
        <v>0</v>
      </c>
      <c r="E70" s="257"/>
      <c r="F70" s="246"/>
    </row>
    <row r="71" spans="2:6" ht="15" x14ac:dyDescent="0.2">
      <c r="B71" s="244">
        <v>54</v>
      </c>
      <c r="C71" s="245" t="s">
        <v>393</v>
      </c>
      <c r="D71" s="308">
        <v>0</v>
      </c>
      <c r="E71" s="257"/>
      <c r="F71" s="246"/>
    </row>
    <row r="72" spans="2:6" ht="15" x14ac:dyDescent="0.2">
      <c r="B72" s="251">
        <v>55</v>
      </c>
      <c r="C72" s="245" t="s">
        <v>394</v>
      </c>
      <c r="D72" s="308">
        <v>0</v>
      </c>
      <c r="E72" s="257"/>
      <c r="F72" s="246"/>
    </row>
    <row r="73" spans="2:6" ht="15" x14ac:dyDescent="0.2">
      <c r="B73" s="244">
        <v>56</v>
      </c>
      <c r="C73" s="245" t="s">
        <v>395</v>
      </c>
      <c r="D73" s="308">
        <v>0</v>
      </c>
      <c r="E73" s="257"/>
      <c r="F73" s="246"/>
    </row>
    <row r="74" spans="2:6" ht="15" x14ac:dyDescent="0.2">
      <c r="B74" s="251">
        <v>57</v>
      </c>
      <c r="C74" s="245" t="s">
        <v>396</v>
      </c>
      <c r="D74" s="308">
        <v>0</v>
      </c>
      <c r="E74" s="257"/>
      <c r="F74" s="246"/>
    </row>
    <row r="75" spans="2:6" ht="15" x14ac:dyDescent="0.2">
      <c r="B75" s="244">
        <v>58</v>
      </c>
      <c r="C75" s="245" t="s">
        <v>397</v>
      </c>
      <c r="D75" s="308">
        <v>0</v>
      </c>
      <c r="E75" s="257"/>
      <c r="F75" s="246"/>
    </row>
    <row r="76" spans="2:6" ht="30" x14ac:dyDescent="0.2">
      <c r="B76" s="251">
        <v>59</v>
      </c>
      <c r="C76" s="245" t="s">
        <v>398</v>
      </c>
      <c r="D76" s="308">
        <v>64487754</v>
      </c>
      <c r="E76" s="257"/>
      <c r="F76" s="310">
        <f>+'EU I CC1.01'!D18</f>
        <v>64487754</v>
      </c>
    </row>
    <row r="77" spans="2:6" ht="15" x14ac:dyDescent="0.2">
      <c r="B77" s="244">
        <v>60</v>
      </c>
      <c r="C77" s="245" t="s">
        <v>399</v>
      </c>
      <c r="D77" s="308">
        <v>50363219</v>
      </c>
      <c r="E77" s="257"/>
      <c r="F77" s="246"/>
    </row>
    <row r="78" spans="2:6" ht="15.75" thickBot="1" x14ac:dyDescent="0.25">
      <c r="B78" s="253">
        <v>61</v>
      </c>
      <c r="C78" s="254" t="s">
        <v>100</v>
      </c>
      <c r="D78" s="320">
        <v>141250973.52000004</v>
      </c>
      <c r="E78" s="261"/>
      <c r="F78" s="255"/>
    </row>
    <row r="80" spans="2:6" x14ac:dyDescent="0.2">
      <c r="B80" s="422" t="s">
        <v>200</v>
      </c>
      <c r="C80" s="422"/>
      <c r="D80" s="422"/>
      <c r="E80" s="422"/>
      <c r="F80" s="422"/>
    </row>
    <row r="82" spans="2:6" x14ac:dyDescent="0.2">
      <c r="B82" s="422" t="s">
        <v>400</v>
      </c>
      <c r="C82" s="422"/>
      <c r="D82" s="422"/>
      <c r="E82" s="422"/>
      <c r="F82" s="422"/>
    </row>
  </sheetData>
  <mergeCells count="6">
    <mergeCell ref="B61:F61"/>
    <mergeCell ref="B80:F80"/>
    <mergeCell ref="B82:F82"/>
    <mergeCell ref="B5:F5"/>
    <mergeCell ref="B43:F43"/>
    <mergeCell ref="B15:F15"/>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topLeftCell="A10" workbookViewId="0">
      <selection activeCell="C24" sqref="C24"/>
    </sheetView>
  </sheetViews>
  <sheetFormatPr defaultColWidth="11" defaultRowHeight="12.75" x14ac:dyDescent="0.2"/>
  <cols>
    <col min="1" max="1" width="3.7109375" style="5" customWidth="1"/>
    <col min="2" max="2" width="7.7109375" style="5" customWidth="1"/>
    <col min="3" max="3" width="82.85546875" style="5" customWidth="1"/>
    <col min="4" max="4" width="35.7109375" style="5" customWidth="1"/>
    <col min="5" max="5" width="35.28515625" style="5" customWidth="1"/>
    <col min="6" max="6" width="26.140625" style="5" customWidth="1"/>
    <col min="7" max="16384" width="11" style="5"/>
  </cols>
  <sheetData>
    <row r="1" spans="2:6" ht="10.15" customHeight="1" x14ac:dyDescent="0.2"/>
    <row r="2" spans="2:6" ht="15.75" x14ac:dyDescent="0.25">
      <c r="B2" s="62" t="str">
        <f>+Přehled!B2</f>
        <v xml:space="preserve">Citfin - Finanční trhy, a.s. </v>
      </c>
      <c r="D2" s="222" t="s">
        <v>173</v>
      </c>
    </row>
    <row r="3" spans="2:6" ht="10.15" customHeight="1" x14ac:dyDescent="0.2"/>
    <row r="4" spans="2:6" ht="15.75" x14ac:dyDescent="0.25">
      <c r="B4" s="33" t="s">
        <v>205</v>
      </c>
      <c r="C4" s="38"/>
      <c r="D4" s="38"/>
      <c r="E4" s="38"/>
      <c r="F4" s="35"/>
    </row>
    <row r="5" spans="2:6" ht="37.9" customHeight="1" x14ac:dyDescent="0.25">
      <c r="B5" s="424" t="s">
        <v>221</v>
      </c>
      <c r="C5" s="425"/>
      <c r="D5" s="425"/>
      <c r="E5"/>
    </row>
    <row r="6" spans="2:6" ht="16.149999999999999" customHeight="1" x14ac:dyDescent="0.25">
      <c r="B6" s="157" t="s">
        <v>175</v>
      </c>
      <c r="C6" s="15"/>
      <c r="E6" s="55"/>
    </row>
    <row r="7" spans="2:6" ht="16.149999999999999" customHeight="1" x14ac:dyDescent="0.25">
      <c r="B7" s="30" t="s">
        <v>36</v>
      </c>
      <c r="C7" s="31"/>
      <c r="D7" s="300">
        <f>+'IF RM1'!D7</f>
        <v>45291</v>
      </c>
      <c r="E7" s="38"/>
      <c r="F7" s="35"/>
    </row>
    <row r="8" spans="2:6" ht="15.75" thickBot="1" x14ac:dyDescent="0.3">
      <c r="B8" s="14"/>
      <c r="C8" s="15"/>
    </row>
    <row r="9" spans="2:6" ht="15" x14ac:dyDescent="0.25">
      <c r="C9"/>
      <c r="D9" s="28" t="s">
        <v>0</v>
      </c>
      <c r="E9" s="28" t="s">
        <v>320</v>
      </c>
      <c r="F9" s="28" t="s">
        <v>2</v>
      </c>
    </row>
    <row r="10" spans="2:6" ht="15.75" thickBot="1" x14ac:dyDescent="0.3">
      <c r="C10"/>
      <c r="D10" s="290" t="s">
        <v>318</v>
      </c>
      <c r="E10" s="290" t="s">
        <v>319</v>
      </c>
      <c r="F10" s="290" t="s">
        <v>321</v>
      </c>
    </row>
    <row r="11" spans="2:6" ht="18" thickBot="1" x14ac:dyDescent="0.3">
      <c r="B11" s="284"/>
      <c r="C11" s="285" t="s">
        <v>331</v>
      </c>
      <c r="D11" s="291" t="s">
        <v>317</v>
      </c>
      <c r="E11" s="292" t="s">
        <v>317</v>
      </c>
      <c r="F11" s="292" t="s">
        <v>317</v>
      </c>
    </row>
    <row r="12" spans="2:6" ht="15" x14ac:dyDescent="0.2">
      <c r="B12" s="278">
        <v>1</v>
      </c>
      <c r="C12" s="279" t="s">
        <v>101</v>
      </c>
      <c r="D12" s="84" t="s">
        <v>401</v>
      </c>
      <c r="E12" s="84"/>
      <c r="F12" s="84"/>
    </row>
    <row r="13" spans="2:6" ht="15" x14ac:dyDescent="0.2">
      <c r="B13" s="85">
        <v>2</v>
      </c>
      <c r="C13" s="3" t="s">
        <v>102</v>
      </c>
      <c r="D13" s="110" t="s">
        <v>402</v>
      </c>
      <c r="E13" s="110"/>
      <c r="F13" s="110"/>
    </row>
    <row r="14" spans="2:6" ht="15" x14ac:dyDescent="0.2">
      <c r="B14" s="85">
        <v>3</v>
      </c>
      <c r="C14" s="3" t="s">
        <v>103</v>
      </c>
      <c r="D14" s="110" t="s">
        <v>403</v>
      </c>
      <c r="E14" s="110"/>
      <c r="F14" s="110"/>
    </row>
    <row r="15" spans="2:6" ht="15" x14ac:dyDescent="0.2">
      <c r="B15" s="85">
        <v>4</v>
      </c>
      <c r="C15" s="3" t="s">
        <v>104</v>
      </c>
      <c r="D15" s="110" t="s">
        <v>404</v>
      </c>
      <c r="E15" s="110"/>
      <c r="F15" s="110"/>
    </row>
    <row r="16" spans="2:6" ht="15" x14ac:dyDescent="0.2">
      <c r="B16" s="85">
        <v>5</v>
      </c>
      <c r="C16" s="9" t="s">
        <v>212</v>
      </c>
      <c r="D16" s="110" t="s">
        <v>405</v>
      </c>
      <c r="E16" s="110"/>
      <c r="F16" s="110"/>
    </row>
    <row r="17" spans="2:6" ht="15" x14ac:dyDescent="0.2">
      <c r="B17" s="85">
        <v>6</v>
      </c>
      <c r="C17" s="3" t="s">
        <v>207</v>
      </c>
      <c r="D17" s="110" t="s">
        <v>406</v>
      </c>
      <c r="E17" s="110"/>
      <c r="F17" s="110"/>
    </row>
    <row r="18" spans="2:6" ht="15" x14ac:dyDescent="0.2">
      <c r="B18" s="85">
        <v>7</v>
      </c>
      <c r="C18" s="3" t="s">
        <v>105</v>
      </c>
      <c r="D18" s="110" t="s">
        <v>407</v>
      </c>
      <c r="E18" s="110"/>
      <c r="F18" s="110"/>
    </row>
    <row r="19" spans="2:6" ht="15" x14ac:dyDescent="0.2">
      <c r="B19" s="85">
        <v>8</v>
      </c>
      <c r="C19" s="3" t="s">
        <v>106</v>
      </c>
      <c r="D19" s="311">
        <v>10000</v>
      </c>
      <c r="E19" s="110"/>
      <c r="F19" s="110"/>
    </row>
    <row r="20" spans="2:6" ht="15" x14ac:dyDescent="0.2">
      <c r="B20" s="85">
        <v>9</v>
      </c>
      <c r="C20" s="3" t="s">
        <v>107</v>
      </c>
      <c r="D20" s="110" t="s">
        <v>408</v>
      </c>
      <c r="E20" s="110"/>
      <c r="F20" s="110"/>
    </row>
    <row r="21" spans="2:6" ht="15" x14ac:dyDescent="0.2">
      <c r="B21" s="85">
        <v>10</v>
      </c>
      <c r="C21" s="3" t="s">
        <v>108</v>
      </c>
      <c r="D21" s="110" t="s">
        <v>409</v>
      </c>
      <c r="E21" s="110"/>
      <c r="F21" s="110"/>
    </row>
    <row r="22" spans="2:6" ht="15" x14ac:dyDescent="0.2">
      <c r="B22" s="85">
        <v>11</v>
      </c>
      <c r="C22" s="3" t="s">
        <v>109</v>
      </c>
      <c r="D22" s="312">
        <v>39948</v>
      </c>
      <c r="E22" s="110"/>
      <c r="F22" s="110"/>
    </row>
    <row r="23" spans="2:6" ht="15" x14ac:dyDescent="0.2">
      <c r="B23" s="85">
        <v>12</v>
      </c>
      <c r="C23" s="3" t="s">
        <v>110</v>
      </c>
      <c r="D23" s="110" t="s">
        <v>410</v>
      </c>
      <c r="E23" s="110"/>
      <c r="F23" s="110"/>
    </row>
    <row r="24" spans="2:6" ht="15" x14ac:dyDescent="0.2">
      <c r="B24" s="85">
        <v>13</v>
      </c>
      <c r="C24" s="3" t="s">
        <v>111</v>
      </c>
      <c r="D24" s="110" t="s">
        <v>411</v>
      </c>
      <c r="E24" s="110"/>
      <c r="F24" s="110"/>
    </row>
    <row r="25" spans="2:6" ht="15" x14ac:dyDescent="0.2">
      <c r="B25" s="85">
        <v>14</v>
      </c>
      <c r="C25" s="3" t="s">
        <v>112</v>
      </c>
      <c r="D25" s="110" t="s">
        <v>412</v>
      </c>
      <c r="E25" s="110"/>
      <c r="F25" s="110"/>
    </row>
    <row r="26" spans="2:6" ht="15" x14ac:dyDescent="0.2">
      <c r="B26" s="85">
        <v>15</v>
      </c>
      <c r="C26" s="3" t="s">
        <v>113</v>
      </c>
      <c r="D26" s="110" t="s">
        <v>408</v>
      </c>
      <c r="E26" s="110"/>
      <c r="F26" s="110"/>
    </row>
    <row r="27" spans="2:6" ht="15" x14ac:dyDescent="0.2">
      <c r="B27" s="85">
        <v>16</v>
      </c>
      <c r="C27" s="3" t="s">
        <v>114</v>
      </c>
      <c r="D27" s="110" t="s">
        <v>408</v>
      </c>
      <c r="E27" s="110"/>
      <c r="F27" s="110"/>
    </row>
    <row r="28" spans="2:6" ht="15" x14ac:dyDescent="0.2">
      <c r="B28" s="85"/>
      <c r="C28" s="8" t="s">
        <v>115</v>
      </c>
      <c r="D28" s="111"/>
      <c r="E28" s="111"/>
      <c r="F28" s="111"/>
    </row>
    <row r="29" spans="2:6" ht="15" x14ac:dyDescent="0.2">
      <c r="B29" s="85">
        <v>17</v>
      </c>
      <c r="C29" s="3" t="s">
        <v>116</v>
      </c>
      <c r="D29" s="110" t="s">
        <v>413</v>
      </c>
      <c r="E29" s="110"/>
      <c r="F29" s="110"/>
    </row>
    <row r="30" spans="2:6" ht="15" x14ac:dyDescent="0.2">
      <c r="B30" s="85">
        <v>18</v>
      </c>
      <c r="C30" s="3" t="s">
        <v>117</v>
      </c>
      <c r="D30" s="110" t="s">
        <v>408</v>
      </c>
      <c r="E30" s="110"/>
      <c r="F30" s="110"/>
    </row>
    <row r="31" spans="2:6" ht="15" x14ac:dyDescent="0.2">
      <c r="B31" s="85">
        <v>19</v>
      </c>
      <c r="C31" s="3" t="s">
        <v>118</v>
      </c>
      <c r="D31" s="110" t="s">
        <v>412</v>
      </c>
      <c r="E31" s="110"/>
      <c r="F31" s="110"/>
    </row>
    <row r="32" spans="2:6" ht="15" x14ac:dyDescent="0.2">
      <c r="B32" s="85">
        <v>20</v>
      </c>
      <c r="C32" s="3" t="s">
        <v>119</v>
      </c>
      <c r="D32" s="110" t="s">
        <v>408</v>
      </c>
      <c r="E32" s="110"/>
      <c r="F32" s="110"/>
    </row>
    <row r="33" spans="2:6" ht="15" x14ac:dyDescent="0.2">
      <c r="B33" s="85">
        <v>21</v>
      </c>
      <c r="C33" s="3" t="s">
        <v>120</v>
      </c>
      <c r="D33" s="110" t="s">
        <v>408</v>
      </c>
      <c r="E33" s="110"/>
      <c r="F33" s="110"/>
    </row>
    <row r="34" spans="2:6" ht="15" x14ac:dyDescent="0.2">
      <c r="B34" s="85">
        <v>22</v>
      </c>
      <c r="C34" s="3" t="s">
        <v>121</v>
      </c>
      <c r="D34" s="110" t="s">
        <v>408</v>
      </c>
      <c r="E34" s="110"/>
      <c r="F34" s="110"/>
    </row>
    <row r="35" spans="2:6" ht="15" x14ac:dyDescent="0.2">
      <c r="B35" s="85">
        <v>23</v>
      </c>
      <c r="C35" s="3" t="s">
        <v>122</v>
      </c>
      <c r="D35" s="110" t="s">
        <v>408</v>
      </c>
      <c r="E35" s="110"/>
      <c r="F35" s="110"/>
    </row>
    <row r="36" spans="2:6" ht="15" x14ac:dyDescent="0.2">
      <c r="B36" s="85">
        <v>24</v>
      </c>
      <c r="C36" s="3" t="s">
        <v>123</v>
      </c>
      <c r="D36" s="110" t="s">
        <v>414</v>
      </c>
      <c r="E36" s="110"/>
      <c r="F36" s="110"/>
    </row>
    <row r="37" spans="2:6" ht="15" x14ac:dyDescent="0.2">
      <c r="B37" s="85">
        <v>25</v>
      </c>
      <c r="C37" s="3" t="s">
        <v>124</v>
      </c>
      <c r="D37" s="110" t="s">
        <v>408</v>
      </c>
      <c r="E37" s="110"/>
      <c r="F37" s="110"/>
    </row>
    <row r="38" spans="2:6" ht="15" x14ac:dyDescent="0.2">
      <c r="B38" s="85">
        <v>26</v>
      </c>
      <c r="C38" s="3" t="s">
        <v>125</v>
      </c>
      <c r="D38" s="110" t="s">
        <v>408</v>
      </c>
      <c r="E38" s="110"/>
      <c r="F38" s="110"/>
    </row>
    <row r="39" spans="2:6" ht="15" x14ac:dyDescent="0.2">
      <c r="B39" s="85">
        <v>27</v>
      </c>
      <c r="C39" s="3" t="s">
        <v>126</v>
      </c>
      <c r="D39" s="110" t="s">
        <v>408</v>
      </c>
      <c r="E39" s="110"/>
      <c r="F39" s="110"/>
    </row>
    <row r="40" spans="2:6" ht="15" x14ac:dyDescent="0.2">
      <c r="B40" s="85">
        <v>28</v>
      </c>
      <c r="C40" s="3" t="s">
        <v>127</v>
      </c>
      <c r="D40" s="110" t="s">
        <v>408</v>
      </c>
      <c r="E40" s="110"/>
      <c r="F40" s="110"/>
    </row>
    <row r="41" spans="2:6" ht="15" x14ac:dyDescent="0.2">
      <c r="B41" s="85">
        <v>29</v>
      </c>
      <c r="C41" s="3" t="s">
        <v>128</v>
      </c>
      <c r="D41" s="110" t="s">
        <v>408</v>
      </c>
      <c r="E41" s="110"/>
      <c r="F41" s="110"/>
    </row>
    <row r="42" spans="2:6" ht="15" x14ac:dyDescent="0.2">
      <c r="B42" s="85">
        <v>30</v>
      </c>
      <c r="C42" s="3" t="s">
        <v>129</v>
      </c>
      <c r="D42" s="110" t="s">
        <v>408</v>
      </c>
      <c r="E42" s="110"/>
      <c r="F42" s="110"/>
    </row>
    <row r="43" spans="2:6" ht="15" x14ac:dyDescent="0.2">
      <c r="B43" s="85">
        <v>31</v>
      </c>
      <c r="C43" s="3" t="s">
        <v>130</v>
      </c>
      <c r="D43" s="110" t="s">
        <v>408</v>
      </c>
      <c r="E43" s="110"/>
      <c r="F43" s="110"/>
    </row>
    <row r="44" spans="2:6" ht="15" x14ac:dyDescent="0.2">
      <c r="B44" s="85">
        <v>32</v>
      </c>
      <c r="C44" s="3" t="s">
        <v>131</v>
      </c>
      <c r="D44" s="110" t="s">
        <v>408</v>
      </c>
      <c r="E44" s="110"/>
      <c r="F44" s="110"/>
    </row>
    <row r="45" spans="2:6" ht="15" x14ac:dyDescent="0.2">
      <c r="B45" s="85">
        <v>33</v>
      </c>
      <c r="C45" s="3" t="s">
        <v>132</v>
      </c>
      <c r="D45" s="110" t="s">
        <v>408</v>
      </c>
      <c r="E45" s="110"/>
      <c r="F45" s="110"/>
    </row>
    <row r="46" spans="2:6" ht="15" x14ac:dyDescent="0.2">
      <c r="B46" s="85">
        <v>34</v>
      </c>
      <c r="C46" s="3" t="s">
        <v>133</v>
      </c>
      <c r="D46" s="110" t="s">
        <v>408</v>
      </c>
      <c r="E46" s="112"/>
      <c r="F46" s="112"/>
    </row>
    <row r="47" spans="2:6" ht="15" x14ac:dyDescent="0.2">
      <c r="B47" s="85">
        <v>35</v>
      </c>
      <c r="C47" s="3" t="s">
        <v>134</v>
      </c>
      <c r="D47" s="110" t="s">
        <v>408</v>
      </c>
      <c r="E47" s="110"/>
      <c r="F47" s="110"/>
    </row>
    <row r="48" spans="2:6" ht="15" x14ac:dyDescent="0.2">
      <c r="B48" s="85">
        <v>36</v>
      </c>
      <c r="C48" s="9" t="s">
        <v>135</v>
      </c>
      <c r="D48" s="110" t="s">
        <v>408</v>
      </c>
      <c r="E48" s="110"/>
      <c r="F48" s="110"/>
    </row>
    <row r="49" spans="2:6" ht="15" x14ac:dyDescent="0.2">
      <c r="B49" s="85">
        <v>37</v>
      </c>
      <c r="C49" s="3" t="s">
        <v>136</v>
      </c>
      <c r="D49" s="110" t="s">
        <v>408</v>
      </c>
      <c r="E49" s="110"/>
      <c r="F49" s="110"/>
    </row>
    <row r="50" spans="2:6" ht="15.75" thickBot="1" x14ac:dyDescent="0.25">
      <c r="B50" s="280">
        <v>38</v>
      </c>
      <c r="C50" s="281" t="s">
        <v>137</v>
      </c>
      <c r="D50" s="313" t="s">
        <v>415</v>
      </c>
      <c r="E50" s="282"/>
      <c r="F50" s="282"/>
    </row>
    <row r="51" spans="2:6" ht="25.9" customHeight="1" thickBot="1" x14ac:dyDescent="0.25">
      <c r="B51" s="426" t="s">
        <v>332</v>
      </c>
      <c r="C51" s="427"/>
      <c r="D51" s="427"/>
      <c r="E51" s="427"/>
      <c r="F51" s="428"/>
    </row>
    <row r="54" spans="2:6" x14ac:dyDescent="0.2">
      <c r="B54" s="5" t="s">
        <v>181</v>
      </c>
    </row>
    <row r="55" spans="2:6" x14ac:dyDescent="0.2">
      <c r="B55" s="5" t="s">
        <v>182</v>
      </c>
    </row>
  </sheetData>
  <mergeCells count="2">
    <mergeCell ref="B5:D5"/>
    <mergeCell ref="B51:F51"/>
  </mergeCells>
  <hyperlinks>
    <hyperlink ref="D50" r:id="rId1" xr:uid="{C0A78D7D-AA0C-441C-9618-C6295C5ED774}"/>
  </hyperlinks>
  <pageMargins left="0.70866141732283472" right="0.70866141732283472" top="0.78740157480314965" bottom="0.78740157480314965" header="0.31496062992125984" footer="0.31496062992125984"/>
  <pageSetup paperSize="9" scale="90" fitToHeight="2"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20"/>
  <sheetViews>
    <sheetView showGridLines="0" workbookViewId="0">
      <selection activeCell="C15" sqref="C15:D15"/>
    </sheetView>
  </sheetViews>
  <sheetFormatPr defaultRowHeight="15" x14ac:dyDescent="0.25"/>
  <cols>
    <col min="1" max="1" width="3.7109375" customWidth="1"/>
    <col min="3" max="3" width="60.5703125" customWidth="1"/>
    <col min="4" max="4" width="28.140625" customWidth="1"/>
    <col min="5" max="5" width="8.140625" customWidth="1"/>
    <col min="7" max="7" width="35.140625" customWidth="1"/>
  </cols>
  <sheetData>
    <row r="1" spans="2:7" ht="10.15" customHeight="1" x14ac:dyDescent="0.25"/>
    <row r="2" spans="2:7" ht="15.75" x14ac:dyDescent="0.25">
      <c r="B2" s="62" t="str">
        <f>+Přehled!B2</f>
        <v xml:space="preserve">Citfin - Finanční trhy, a.s. </v>
      </c>
      <c r="D2" s="222" t="s">
        <v>173</v>
      </c>
    </row>
    <row r="3" spans="2:7" ht="10.15" customHeight="1" x14ac:dyDescent="0.25"/>
    <row r="4" spans="2:7" ht="15.75" x14ac:dyDescent="0.25">
      <c r="B4" s="219" t="s">
        <v>201</v>
      </c>
      <c r="C4" s="265"/>
      <c r="D4" s="266"/>
      <c r="E4" s="47"/>
    </row>
    <row r="5" spans="2:7" ht="16.149999999999999" customHeight="1" x14ac:dyDescent="0.25">
      <c r="B5" s="157" t="s">
        <v>222</v>
      </c>
      <c r="C5" s="157"/>
      <c r="D5" s="157"/>
    </row>
    <row r="6" spans="2:7" ht="16.149999999999999" customHeight="1" x14ac:dyDescent="0.25">
      <c r="B6" s="157" t="s">
        <v>175</v>
      </c>
    </row>
    <row r="7" spans="2:7" ht="16.149999999999999" customHeight="1" x14ac:dyDescent="0.25">
      <c r="B7" s="30" t="s">
        <v>36</v>
      </c>
      <c r="C7" s="31"/>
      <c r="D7" s="300">
        <f>+'IF RM1'!D7</f>
        <v>45291</v>
      </c>
      <c r="G7" s="54"/>
    </row>
    <row r="8" spans="2:7" x14ac:dyDescent="0.25">
      <c r="B8" s="14"/>
    </row>
    <row r="9" spans="2:7" x14ac:dyDescent="0.25">
      <c r="B9" s="14"/>
    </row>
    <row r="10" spans="2:7" ht="15.75" thickBot="1" x14ac:dyDescent="0.3">
      <c r="D10" s="74" t="s">
        <v>162</v>
      </c>
    </row>
    <row r="11" spans="2:7" ht="30" customHeight="1" thickBot="1" x14ac:dyDescent="0.3">
      <c r="B11" s="122"/>
      <c r="C11" s="123" t="s">
        <v>18</v>
      </c>
      <c r="D11" s="124" t="s">
        <v>333</v>
      </c>
    </row>
    <row r="12" spans="2:7" x14ac:dyDescent="0.25">
      <c r="B12" s="147">
        <v>1</v>
      </c>
      <c r="C12" s="148" t="s">
        <v>17</v>
      </c>
      <c r="D12" s="314">
        <v>18543750</v>
      </c>
    </row>
    <row r="13" spans="2:7" x14ac:dyDescent="0.25">
      <c r="B13" s="149">
        <v>2</v>
      </c>
      <c r="C13" s="150" t="s">
        <v>10</v>
      </c>
      <c r="D13" s="315">
        <v>15568696</v>
      </c>
    </row>
    <row r="14" spans="2:7" ht="15.75" thickBot="1" x14ac:dyDescent="0.3">
      <c r="B14" s="151">
        <v>3</v>
      </c>
      <c r="C14" s="152" t="s">
        <v>156</v>
      </c>
      <c r="D14" s="316">
        <v>14137241</v>
      </c>
    </row>
    <row r="15" spans="2:7" ht="15.75" thickBot="1" x14ac:dyDescent="0.3">
      <c r="B15" s="125"/>
      <c r="C15" s="429" t="s">
        <v>149</v>
      </c>
      <c r="D15" s="430"/>
    </row>
    <row r="16" spans="2:7" x14ac:dyDescent="0.25">
      <c r="B16" s="153">
        <v>4</v>
      </c>
      <c r="C16" s="154" t="s">
        <v>146</v>
      </c>
      <c r="D16" s="314">
        <v>1125059</v>
      </c>
    </row>
    <row r="17" spans="2:4" x14ac:dyDescent="0.25">
      <c r="B17" s="149">
        <v>5</v>
      </c>
      <c r="C17" s="150" t="s">
        <v>147</v>
      </c>
      <c r="D17" s="315">
        <v>2915180</v>
      </c>
    </row>
    <row r="18" spans="2:4" ht="15.75" thickBot="1" x14ac:dyDescent="0.3">
      <c r="B18" s="155">
        <v>6</v>
      </c>
      <c r="C18" s="156" t="s">
        <v>148</v>
      </c>
      <c r="D18" s="317">
        <v>10097002</v>
      </c>
    </row>
    <row r="20" spans="2:4" ht="15" customHeight="1" x14ac:dyDescent="0.25">
      <c r="B20" s="413" t="s">
        <v>322</v>
      </c>
      <c r="C20" s="413"/>
      <c r="D20" s="413"/>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IP1</vt:lpstr>
      <vt:lpstr>IF IP2</vt:lpstr>
      <vt:lpstr>IF IP3</vt:lpstr>
      <vt:lpstr>IF IP4</vt:lpstr>
      <vt:lpstr>IF ESG</vt:lpstr>
      <vt:lpstr>IF O1</vt:lpstr>
      <vt:lpstr>IF O2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Chlebcová Hana</cp:lastModifiedBy>
  <cp:lastPrinted>2022-11-30T15:29:30Z</cp:lastPrinted>
  <dcterms:created xsi:type="dcterms:W3CDTF">2021-08-25T10:20:42Z</dcterms:created>
  <dcterms:modified xsi:type="dcterms:W3CDTF">2024-06-05T14:35:52Z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